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542323\Desktop\"/>
    </mc:Choice>
  </mc:AlternateContent>
  <bookViews>
    <workbookView minimized="1" xWindow="0" yWindow="0" windowWidth="20490" windowHeight="9060" activeTab="1"/>
  </bookViews>
  <sheets>
    <sheet name="Sprints" sheetId="1" r:id="rId1"/>
    <sheet name="Project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B2" i="2"/>
  <c r="B2" i="1" l="1"/>
  <c r="B3" i="1" s="1"/>
  <c r="B4" i="1" s="1"/>
  <c r="B5" i="1" s="1"/>
  <c r="B6" i="1" s="1"/>
  <c r="B7" i="1" s="1"/>
  <c r="B8" i="1" s="1"/>
  <c r="B9" i="1" s="1"/>
  <c r="B10" i="1" s="1"/>
  <c r="B11" i="1" s="1"/>
  <c r="B12" i="1" s="1"/>
  <c r="G20" i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C2" i="1" l="1"/>
  <c r="C3" i="1"/>
  <c r="C4" i="1" s="1"/>
  <c r="C5" i="1" l="1"/>
  <c r="C6" i="1" l="1"/>
  <c r="C7" i="1" s="1"/>
  <c r="C8" i="1" s="1"/>
  <c r="C9" i="1" s="1"/>
  <c r="C10" i="1" s="1"/>
  <c r="C11" i="1" s="1"/>
  <c r="C12" i="1" s="1"/>
  <c r="H2" i="1" l="1"/>
  <c r="E13" i="1" s="1"/>
  <c r="I13" i="1" s="1"/>
  <c r="I2" i="1"/>
  <c r="D13" i="1" s="1"/>
  <c r="H13" i="1" s="1"/>
  <c r="E14" i="1" l="1"/>
  <c r="I14" i="1" s="1"/>
  <c r="D14" i="1"/>
  <c r="H14" i="1" s="1"/>
  <c r="E15" i="1" l="1"/>
  <c r="I15" i="1" s="1"/>
  <c r="D15" i="1"/>
  <c r="H15" i="1" s="1"/>
  <c r="E16" i="1" l="1"/>
  <c r="I16" i="1" s="1"/>
  <c r="D16" i="1"/>
  <c r="H16" i="1" s="1"/>
  <c r="E17" i="1" l="1"/>
  <c r="I17" i="1" s="1"/>
  <c r="D17" i="1"/>
  <c r="H17" i="1" l="1"/>
  <c r="E18" i="1"/>
  <c r="I18" i="1" s="1"/>
  <c r="D18" i="1"/>
  <c r="H18" i="1" s="1"/>
  <c r="E19" i="1" l="1"/>
  <c r="D19" i="1"/>
  <c r="J19" i="1" s="1"/>
  <c r="I19" i="1" l="1"/>
  <c r="K19" i="1"/>
  <c r="H19" i="1"/>
  <c r="E20" i="1"/>
  <c r="D20" i="1"/>
  <c r="I20" i="1" l="1"/>
  <c r="K20" i="1"/>
  <c r="H20" i="1"/>
  <c r="J20" i="1"/>
  <c r="E21" i="1"/>
  <c r="D21" i="1"/>
  <c r="I21" i="1" l="1"/>
  <c r="K21" i="1"/>
  <c r="H21" i="1"/>
  <c r="J21" i="1"/>
  <c r="E22" i="1"/>
  <c r="D22" i="1"/>
  <c r="I22" i="1" l="1"/>
  <c r="K22" i="1"/>
  <c r="H22" i="1"/>
  <c r="J22" i="1"/>
  <c r="E23" i="1"/>
  <c r="D23" i="1"/>
  <c r="I23" i="1" l="1"/>
  <c r="K23" i="1"/>
  <c r="H23" i="1"/>
  <c r="J23" i="1"/>
  <c r="E24" i="1"/>
  <c r="D24" i="1"/>
  <c r="I24" i="1" l="1"/>
  <c r="K24" i="1"/>
  <c r="H24" i="1"/>
  <c r="J24" i="1"/>
  <c r="E25" i="1"/>
  <c r="D25" i="1"/>
  <c r="I25" i="1" l="1"/>
  <c r="K25" i="1"/>
  <c r="H25" i="1"/>
  <c r="J25" i="1"/>
  <c r="E26" i="1"/>
  <c r="D26" i="1"/>
  <c r="I26" i="1" l="1"/>
  <c r="K26" i="1"/>
  <c r="H26" i="1"/>
  <c r="J26" i="1"/>
  <c r="E27" i="1"/>
  <c r="D27" i="1"/>
  <c r="I27" i="1" l="1"/>
  <c r="K27" i="1"/>
  <c r="H27" i="1"/>
  <c r="J27" i="1"/>
  <c r="E28" i="1"/>
  <c r="D28" i="1"/>
  <c r="I28" i="1" l="1"/>
  <c r="K28" i="1"/>
  <c r="H28" i="1"/>
  <c r="J28" i="1"/>
  <c r="E29" i="1"/>
  <c r="D29" i="1"/>
  <c r="I29" i="1" l="1"/>
  <c r="K29" i="1"/>
  <c r="H29" i="1"/>
  <c r="J29" i="1"/>
  <c r="E30" i="1"/>
  <c r="D30" i="1"/>
  <c r="I30" i="1" l="1"/>
  <c r="K30" i="1"/>
  <c r="H30" i="1"/>
  <c r="J30" i="1"/>
  <c r="E31" i="1"/>
  <c r="D31" i="1"/>
  <c r="I31" i="1" l="1"/>
  <c r="K31" i="1"/>
  <c r="H31" i="1"/>
  <c r="J31" i="1"/>
  <c r="E32" i="1"/>
  <c r="D32" i="1"/>
  <c r="I32" i="1" l="1"/>
  <c r="K32" i="1"/>
  <c r="H32" i="1"/>
  <c r="J32" i="1"/>
  <c r="E33" i="1"/>
  <c r="D33" i="1"/>
  <c r="I33" i="1" l="1"/>
  <c r="K33" i="1"/>
  <c r="H33" i="1"/>
  <c r="J33" i="1"/>
  <c r="E34" i="1"/>
  <c r="D34" i="1"/>
  <c r="I34" i="1" l="1"/>
  <c r="K34" i="1"/>
  <c r="H34" i="1"/>
  <c r="J34" i="1"/>
  <c r="E35" i="1"/>
  <c r="D35" i="1"/>
  <c r="I35" i="1" l="1"/>
  <c r="K35" i="1"/>
  <c r="H35" i="1"/>
  <c r="J35" i="1"/>
  <c r="E36" i="1"/>
  <c r="D36" i="1"/>
  <c r="I36" i="1" l="1"/>
  <c r="K36" i="1"/>
  <c r="H36" i="1"/>
  <c r="J36" i="1"/>
  <c r="E37" i="1"/>
  <c r="D37" i="1"/>
  <c r="I37" i="1" l="1"/>
  <c r="K37" i="1"/>
  <c r="H37" i="1"/>
  <c r="J37" i="1"/>
  <c r="E38" i="1"/>
  <c r="D38" i="1"/>
  <c r="I38" i="1" l="1"/>
  <c r="K38" i="1"/>
  <c r="H38" i="1"/>
  <c r="J38" i="1"/>
  <c r="E39" i="1"/>
  <c r="D39" i="1"/>
  <c r="I39" i="1" l="1"/>
  <c r="K39" i="1"/>
  <c r="H39" i="1"/>
  <c r="J39" i="1"/>
  <c r="E40" i="1"/>
  <c r="D40" i="1"/>
  <c r="I40" i="1" l="1"/>
  <c r="K40" i="1"/>
  <c r="H40" i="1"/>
  <c r="J40" i="1"/>
  <c r="E41" i="1"/>
  <c r="D41" i="1"/>
  <c r="I41" i="1" l="1"/>
  <c r="K41" i="1"/>
  <c r="H41" i="1"/>
  <c r="J41" i="1"/>
  <c r="E42" i="1"/>
  <c r="D42" i="1"/>
  <c r="I42" i="1" l="1"/>
  <c r="K42" i="1"/>
  <c r="H42" i="1"/>
  <c r="J42" i="1"/>
  <c r="E43" i="1"/>
  <c r="D43" i="1"/>
  <c r="I43" i="1" l="1"/>
  <c r="K43" i="1"/>
  <c r="H43" i="1"/>
  <c r="J43" i="1"/>
  <c r="E44" i="1"/>
  <c r="D44" i="1"/>
  <c r="I44" i="1" l="1"/>
  <c r="K44" i="1"/>
  <c r="H44" i="1"/>
  <c r="J44" i="1"/>
  <c r="E45" i="1"/>
  <c r="D45" i="1"/>
  <c r="I45" i="1" l="1"/>
  <c r="K45" i="1"/>
  <c r="H45" i="1"/>
  <c r="J45" i="1"/>
  <c r="E46" i="1"/>
  <c r="D46" i="1"/>
  <c r="I46" i="1" l="1"/>
  <c r="K46" i="1"/>
  <c r="H46" i="1"/>
  <c r="J46" i="1"/>
  <c r="E47" i="1"/>
  <c r="D47" i="1"/>
  <c r="I47" i="1" l="1"/>
  <c r="K47" i="1"/>
  <c r="H47" i="1"/>
  <c r="J47" i="1"/>
  <c r="E48" i="1"/>
  <c r="D48" i="1"/>
  <c r="I48" i="1" l="1"/>
  <c r="K48" i="1"/>
  <c r="H48" i="1"/>
  <c r="J48" i="1"/>
  <c r="E49" i="1"/>
  <c r="D49" i="1"/>
  <c r="I49" i="1" l="1"/>
  <c r="K49" i="1"/>
  <c r="H49" i="1"/>
  <c r="J49" i="1"/>
  <c r="E50" i="1"/>
  <c r="D50" i="1"/>
  <c r="I50" i="1" l="1"/>
  <c r="K50" i="1"/>
  <c r="H50" i="1"/>
  <c r="J50" i="1"/>
  <c r="E51" i="1"/>
  <c r="D51" i="1"/>
  <c r="I51" i="1" l="1"/>
  <c r="K51" i="1"/>
  <c r="H51" i="1"/>
  <c r="J51" i="1"/>
  <c r="E52" i="1"/>
  <c r="D52" i="1"/>
  <c r="I52" i="1" l="1"/>
  <c r="K52" i="1"/>
  <c r="H52" i="1"/>
  <c r="J52" i="1"/>
  <c r="E53" i="1"/>
  <c r="D53" i="1"/>
  <c r="I53" i="1" l="1"/>
  <c r="K53" i="1"/>
  <c r="H53" i="1"/>
  <c r="J53" i="1"/>
  <c r="E54" i="1"/>
  <c r="D54" i="1"/>
  <c r="I54" i="1" l="1"/>
  <c r="K54" i="1"/>
  <c r="H54" i="1"/>
  <c r="J54" i="1"/>
  <c r="E55" i="1"/>
  <c r="D55" i="1"/>
  <c r="I55" i="1" l="1"/>
  <c r="K55" i="1"/>
  <c r="H55" i="1"/>
  <c r="J55" i="1"/>
  <c r="E56" i="1"/>
  <c r="D56" i="1"/>
  <c r="I56" i="1" l="1"/>
  <c r="K56" i="1"/>
  <c r="H56" i="1"/>
  <c r="J56" i="1"/>
  <c r="E57" i="1"/>
  <c r="D57" i="1"/>
  <c r="I57" i="1" l="1"/>
  <c r="K57" i="1"/>
  <c r="H57" i="1"/>
  <c r="J57" i="1"/>
  <c r="E58" i="1"/>
  <c r="D58" i="1"/>
  <c r="I58" i="1" l="1"/>
  <c r="K58" i="1"/>
  <c r="H58" i="1"/>
  <c r="J58" i="1"/>
  <c r="E59" i="1"/>
  <c r="D59" i="1"/>
  <c r="I59" i="1" l="1"/>
  <c r="K59" i="1"/>
  <c r="H59" i="1"/>
  <c r="J59" i="1"/>
  <c r="E60" i="1"/>
  <c r="D60" i="1"/>
  <c r="I60" i="1" l="1"/>
  <c r="K60" i="1"/>
  <c r="H60" i="1"/>
  <c r="J60" i="1"/>
  <c r="E61" i="1"/>
  <c r="D61" i="1"/>
  <c r="I61" i="1" l="1"/>
  <c r="K61" i="1"/>
  <c r="H61" i="1"/>
  <c r="J61" i="1"/>
  <c r="E62" i="1"/>
  <c r="D62" i="1"/>
  <c r="I62" i="1" l="1"/>
  <c r="K62" i="1"/>
  <c r="H62" i="1"/>
  <c r="J62" i="1"/>
  <c r="E63" i="1"/>
  <c r="D63" i="1"/>
  <c r="I63" i="1" l="1"/>
  <c r="K63" i="1"/>
  <c r="H63" i="1"/>
  <c r="J63" i="1"/>
  <c r="E64" i="1"/>
  <c r="D64" i="1"/>
  <c r="I64" i="1" l="1"/>
  <c r="K64" i="1"/>
  <c r="H64" i="1"/>
  <c r="J64" i="1"/>
  <c r="E65" i="1"/>
  <c r="D65" i="1"/>
  <c r="I65" i="1" l="1"/>
  <c r="K65" i="1"/>
  <c r="H65" i="1"/>
  <c r="J65" i="1"/>
  <c r="E66" i="1"/>
  <c r="D66" i="1"/>
  <c r="I66" i="1" l="1"/>
  <c r="K66" i="1"/>
  <c r="H66" i="1"/>
  <c r="J66" i="1"/>
  <c r="E67" i="1"/>
  <c r="D67" i="1"/>
  <c r="I67" i="1" l="1"/>
  <c r="K67" i="1"/>
  <c r="H67" i="1"/>
  <c r="J67" i="1"/>
  <c r="E68" i="1"/>
  <c r="D68" i="1"/>
  <c r="I68" i="1" l="1"/>
  <c r="K68" i="1"/>
  <c r="H68" i="1"/>
  <c r="J68" i="1"/>
  <c r="E69" i="1"/>
  <c r="D69" i="1"/>
  <c r="I69" i="1" l="1"/>
  <c r="K69" i="1"/>
  <c r="H69" i="1"/>
  <c r="J69" i="1"/>
  <c r="E70" i="1"/>
  <c r="D70" i="1"/>
  <c r="I70" i="1" l="1"/>
  <c r="K70" i="1"/>
  <c r="H70" i="1"/>
  <c r="J70" i="1"/>
  <c r="E71" i="1"/>
  <c r="D71" i="1"/>
  <c r="I71" i="1" l="1"/>
  <c r="K71" i="1"/>
  <c r="H71" i="1"/>
  <c r="J71" i="1"/>
  <c r="E72" i="1"/>
  <c r="D72" i="1"/>
  <c r="I72" i="1" l="1"/>
  <c r="K72" i="1"/>
  <c r="H72" i="1"/>
  <c r="J72" i="1"/>
  <c r="E73" i="1"/>
  <c r="D73" i="1"/>
  <c r="I73" i="1" l="1"/>
  <c r="K73" i="1"/>
  <c r="H73" i="1"/>
  <c r="J73" i="1"/>
  <c r="E74" i="1"/>
  <c r="D74" i="1"/>
  <c r="I74" i="1" l="1"/>
  <c r="K74" i="1"/>
  <c r="H74" i="1"/>
  <c r="J74" i="1"/>
  <c r="E75" i="1"/>
  <c r="D75" i="1"/>
  <c r="I75" i="1" l="1"/>
  <c r="K75" i="1"/>
  <c r="H75" i="1"/>
  <c r="J75" i="1"/>
  <c r="E76" i="1"/>
  <c r="D76" i="1"/>
  <c r="I76" i="1" l="1"/>
  <c r="K76" i="1"/>
  <c r="H76" i="1"/>
  <c r="J76" i="1"/>
  <c r="E77" i="1"/>
  <c r="D77" i="1"/>
  <c r="I77" i="1" l="1"/>
  <c r="K77" i="1"/>
  <c r="H77" i="1"/>
  <c r="J77" i="1"/>
  <c r="E78" i="1"/>
  <c r="D78" i="1"/>
  <c r="I78" i="1" l="1"/>
  <c r="K78" i="1"/>
  <c r="H78" i="1"/>
  <c r="J78" i="1"/>
  <c r="E79" i="1"/>
  <c r="D79" i="1"/>
  <c r="I79" i="1" l="1"/>
  <c r="K79" i="1"/>
  <c r="H79" i="1"/>
  <c r="J79" i="1"/>
  <c r="E80" i="1"/>
  <c r="D80" i="1"/>
  <c r="I80" i="1" l="1"/>
  <c r="K80" i="1"/>
  <c r="H80" i="1"/>
  <c r="J80" i="1"/>
  <c r="E81" i="1"/>
  <c r="D81" i="1"/>
  <c r="I81" i="1" l="1"/>
  <c r="K81" i="1"/>
  <c r="H81" i="1"/>
  <c r="J81" i="1"/>
  <c r="E82" i="1"/>
  <c r="D82" i="1"/>
  <c r="I82" i="1" l="1"/>
  <c r="K82" i="1"/>
  <c r="H82" i="1"/>
  <c r="J82" i="1"/>
  <c r="E83" i="1"/>
  <c r="D83" i="1"/>
  <c r="I83" i="1" l="1"/>
  <c r="K83" i="1"/>
  <c r="H83" i="1"/>
  <c r="J83" i="1"/>
  <c r="E84" i="1"/>
  <c r="D84" i="1"/>
  <c r="I84" i="1" l="1"/>
  <c r="K84" i="1"/>
  <c r="H84" i="1"/>
  <c r="J84" i="1"/>
  <c r="E85" i="1"/>
  <c r="D85" i="1"/>
  <c r="I85" i="1" l="1"/>
  <c r="F2" i="2" s="1"/>
  <c r="K85" i="1"/>
  <c r="H85" i="1"/>
  <c r="E2" i="2" s="1"/>
  <c r="J85" i="1"/>
  <c r="E3" i="2" l="1"/>
  <c r="G2" i="2"/>
  <c r="F3" i="2"/>
  <c r="G3" i="2" l="1"/>
</calcChain>
</file>

<file path=xl/sharedStrings.xml><?xml version="1.0" encoding="utf-8"?>
<sst xmlns="http://schemas.openxmlformats.org/spreadsheetml/2006/main" count="19" uniqueCount="19">
  <si>
    <t>Vélocité</t>
  </si>
  <si>
    <t>Optimiste</t>
  </si>
  <si>
    <t>Pessimiste</t>
  </si>
  <si>
    <t>No Sprint</t>
  </si>
  <si>
    <t>Vélocité Min</t>
  </si>
  <si>
    <t>Vélocité Max</t>
  </si>
  <si>
    <t>Scope initial</t>
  </si>
  <si>
    <t>Scope modifié</t>
  </si>
  <si>
    <t>Vélocité min</t>
  </si>
  <si>
    <t>Vélocité max</t>
  </si>
  <si>
    <t>Scope 1</t>
  </si>
  <si>
    <t>Scope 2</t>
  </si>
  <si>
    <t>Erreur</t>
  </si>
  <si>
    <t xml:space="preserve">Vélocité </t>
  </si>
  <si>
    <t>Ecart</t>
  </si>
  <si>
    <t>Réalisé</t>
  </si>
  <si>
    <t>Sprint au plus tot</t>
  </si>
  <si>
    <t>Sprint au plus tard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</si>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</sst>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43" fontId="0" fillId="0" borderId="0" xfId="0" applyNumberFormat="1"/>
    <xf numFmtId="0" fontId="2" fillId="0" borderId="0" xfId="0" applyFont="1" applyAlignment="1">
      <alignment horizontal="center"/>
    </xf>
    <xf numFmtId="43" fontId="2" fillId="0" borderId="0" xfId="1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/>
    <xf numFmtId="43" fontId="2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Release</a:t>
            </a:r>
            <a:r>
              <a:rPr lang="fr-FR" baseline="0"/>
              <a:t> Burn Up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Sprints!$D$1</c:f>
              <c:strCache>
                <c:ptCount val="1"/>
                <c:pt idx="0">
                  <c:v>Optimiste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Sprints!$A$2:$A$46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Sprints!$D$2:$D$46</c:f>
              <c:numCache>
                <c:formatCode>_(* #,##0.00_);_(* \(#,##0.00\);_(* "-"??_);_(@_)</c:formatCode>
                <c:ptCount val="45"/>
                <c:pt idx="11">
                  <c:v>116.46875</c:v>
                </c:pt>
                <c:pt idx="12">
                  <c:v>126.9375</c:v>
                </c:pt>
                <c:pt idx="13">
                  <c:v>137.40625</c:v>
                </c:pt>
                <c:pt idx="14">
                  <c:v>147.875</c:v>
                </c:pt>
                <c:pt idx="15">
                  <c:v>158.34375</c:v>
                </c:pt>
                <c:pt idx="16">
                  <c:v>168.8125</c:v>
                </c:pt>
                <c:pt idx="17">
                  <c:v>179.28125</c:v>
                </c:pt>
                <c:pt idx="18">
                  <c:v>189.75</c:v>
                </c:pt>
                <c:pt idx="19">
                  <c:v>200.21875</c:v>
                </c:pt>
                <c:pt idx="20">
                  <c:v>210.6875</c:v>
                </c:pt>
                <c:pt idx="21">
                  <c:v>221.15625</c:v>
                </c:pt>
                <c:pt idx="22">
                  <c:v>231.625</c:v>
                </c:pt>
                <c:pt idx="23">
                  <c:v>242.09375</c:v>
                </c:pt>
                <c:pt idx="24">
                  <c:v>252.5625</c:v>
                </c:pt>
                <c:pt idx="25">
                  <c:v>263.03125</c:v>
                </c:pt>
                <c:pt idx="26">
                  <c:v>273.5</c:v>
                </c:pt>
                <c:pt idx="27">
                  <c:v>283.96875</c:v>
                </c:pt>
                <c:pt idx="28">
                  <c:v>294.4375</c:v>
                </c:pt>
                <c:pt idx="29">
                  <c:v>304.90625</c:v>
                </c:pt>
                <c:pt idx="30">
                  <c:v>315.375</c:v>
                </c:pt>
                <c:pt idx="31">
                  <c:v>325.84375</c:v>
                </c:pt>
                <c:pt idx="32">
                  <c:v>336.3125</c:v>
                </c:pt>
                <c:pt idx="33">
                  <c:v>346.78125</c:v>
                </c:pt>
                <c:pt idx="34">
                  <c:v>357.25</c:v>
                </c:pt>
                <c:pt idx="35">
                  <c:v>367.71875</c:v>
                </c:pt>
                <c:pt idx="36">
                  <c:v>378.1875</c:v>
                </c:pt>
                <c:pt idx="37">
                  <c:v>388.65625</c:v>
                </c:pt>
                <c:pt idx="38">
                  <c:v>399.125</c:v>
                </c:pt>
                <c:pt idx="39">
                  <c:v>409.59375</c:v>
                </c:pt>
                <c:pt idx="40">
                  <c:v>420.0625</c:v>
                </c:pt>
                <c:pt idx="41">
                  <c:v>430.53125</c:v>
                </c:pt>
                <c:pt idx="42">
                  <c:v>441</c:v>
                </c:pt>
                <c:pt idx="43">
                  <c:v>451.46875</c:v>
                </c:pt>
                <c:pt idx="44">
                  <c:v>461.9375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7-46E5-9507-C9E539A05A72}"/>
            </c:ext>
          </c:extLst>
        </c:ser>
        <c:ser>
          <c:idx val="2"/>
          <c:order val="1"/>
          <c:tx>
            <c:strRef>
              <c:f>Sprints!$E$1</c:f>
              <c:strCache>
                <c:ptCount val="1"/>
                <c:pt idx="0">
                  <c:v>Pessimiste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Sprints!$A$2:$A$46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Sprints!$E$2:$E$46</c:f>
              <c:numCache>
                <c:formatCode>_(* #,##0.00_);_(* \(#,##0.00\);_(* "-"??_);_(@_)</c:formatCode>
                <c:ptCount val="45"/>
                <c:pt idx="11">
                  <c:v>115</c:v>
                </c:pt>
                <c:pt idx="12">
                  <c:v>124</c:v>
                </c:pt>
                <c:pt idx="13">
                  <c:v>133</c:v>
                </c:pt>
                <c:pt idx="14">
                  <c:v>142</c:v>
                </c:pt>
                <c:pt idx="15">
                  <c:v>151</c:v>
                </c:pt>
                <c:pt idx="16">
                  <c:v>160</c:v>
                </c:pt>
                <c:pt idx="17">
                  <c:v>169</c:v>
                </c:pt>
                <c:pt idx="18">
                  <c:v>178</c:v>
                </c:pt>
                <c:pt idx="19">
                  <c:v>187</c:v>
                </c:pt>
                <c:pt idx="20">
                  <c:v>196</c:v>
                </c:pt>
                <c:pt idx="21">
                  <c:v>205</c:v>
                </c:pt>
                <c:pt idx="22">
                  <c:v>214</c:v>
                </c:pt>
                <c:pt idx="23">
                  <c:v>223</c:v>
                </c:pt>
                <c:pt idx="24">
                  <c:v>232</c:v>
                </c:pt>
                <c:pt idx="25">
                  <c:v>241</c:v>
                </c:pt>
                <c:pt idx="26">
                  <c:v>250</c:v>
                </c:pt>
                <c:pt idx="27">
                  <c:v>259</c:v>
                </c:pt>
                <c:pt idx="28">
                  <c:v>268</c:v>
                </c:pt>
                <c:pt idx="29">
                  <c:v>277</c:v>
                </c:pt>
                <c:pt idx="30">
                  <c:v>286</c:v>
                </c:pt>
                <c:pt idx="31">
                  <c:v>295</c:v>
                </c:pt>
                <c:pt idx="32">
                  <c:v>304</c:v>
                </c:pt>
                <c:pt idx="33">
                  <c:v>313</c:v>
                </c:pt>
                <c:pt idx="34">
                  <c:v>322</c:v>
                </c:pt>
                <c:pt idx="35">
                  <c:v>331</c:v>
                </c:pt>
                <c:pt idx="36">
                  <c:v>340</c:v>
                </c:pt>
                <c:pt idx="37">
                  <c:v>349</c:v>
                </c:pt>
                <c:pt idx="38">
                  <c:v>358</c:v>
                </c:pt>
                <c:pt idx="39">
                  <c:v>367</c:v>
                </c:pt>
                <c:pt idx="40">
                  <c:v>376</c:v>
                </c:pt>
                <c:pt idx="41">
                  <c:v>385</c:v>
                </c:pt>
                <c:pt idx="42">
                  <c:v>394</c:v>
                </c:pt>
                <c:pt idx="43">
                  <c:v>403</c:v>
                </c:pt>
                <c:pt idx="44">
                  <c:v>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7-46E5-9507-C9E539A05A72}"/>
            </c:ext>
          </c:extLst>
        </c:ser>
        <c:ser>
          <c:idx val="0"/>
          <c:order val="2"/>
          <c:tx>
            <c:strRef>
              <c:f>Sprints!$B$1</c:f>
              <c:strCache>
                <c:ptCount val="1"/>
                <c:pt idx="0">
                  <c:v>Réalisé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Sprints!$A$2:$A$46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Sprints!$B$2:$B$46</c:f>
              <c:numCache>
                <c:formatCode>_(* #,##0.00_);_(* \(#,##0.00\);_(* "-"??_);_(@_)</c:formatCode>
                <c:ptCount val="45"/>
                <c:pt idx="0">
                  <c:v>9</c:v>
                </c:pt>
                <c:pt idx="1">
                  <c:v>19</c:v>
                </c:pt>
                <c:pt idx="2">
                  <c:v>29</c:v>
                </c:pt>
                <c:pt idx="3">
                  <c:v>38</c:v>
                </c:pt>
                <c:pt idx="4">
                  <c:v>48</c:v>
                </c:pt>
                <c:pt idx="5">
                  <c:v>58</c:v>
                </c:pt>
                <c:pt idx="6">
                  <c:v>68</c:v>
                </c:pt>
                <c:pt idx="7">
                  <c:v>79</c:v>
                </c:pt>
                <c:pt idx="8">
                  <c:v>88</c:v>
                </c:pt>
                <c:pt idx="9">
                  <c:v>97</c:v>
                </c:pt>
                <c:pt idx="1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47-46E5-9507-C9E539A05A72}"/>
            </c:ext>
          </c:extLst>
        </c:ser>
        <c:ser>
          <c:idx val="3"/>
          <c:order val="3"/>
          <c:tx>
            <c:strRef>
              <c:f>Sprints!$F$1</c:f>
              <c:strCache>
                <c:ptCount val="1"/>
                <c:pt idx="0">
                  <c:v>Scope initial</c:v>
                </c:pt>
              </c:strCache>
            </c:strRef>
          </c:tx>
          <c:spPr>
            <a:ln w="2222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Sprints!$A$2:$A$46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Sprints!$F$2:$F$46</c:f>
              <c:numCache>
                <c:formatCode>General</c:formatCode>
                <c:ptCount val="45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180</c:v>
                </c:pt>
                <c:pt idx="20">
                  <c:v>180</c:v>
                </c:pt>
                <c:pt idx="21">
                  <c:v>180</c:v>
                </c:pt>
                <c:pt idx="22">
                  <c:v>180</c:v>
                </c:pt>
                <c:pt idx="23">
                  <c:v>180</c:v>
                </c:pt>
                <c:pt idx="24">
                  <c:v>180</c:v>
                </c:pt>
                <c:pt idx="25">
                  <c:v>180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180</c:v>
                </c:pt>
                <c:pt idx="30">
                  <c:v>180</c:v>
                </c:pt>
                <c:pt idx="31">
                  <c:v>180</c:v>
                </c:pt>
                <c:pt idx="32">
                  <c:v>180</c:v>
                </c:pt>
                <c:pt idx="33">
                  <c:v>180</c:v>
                </c:pt>
                <c:pt idx="34">
                  <c:v>180</c:v>
                </c:pt>
                <c:pt idx="35">
                  <c:v>180</c:v>
                </c:pt>
                <c:pt idx="36">
                  <c:v>180</c:v>
                </c:pt>
                <c:pt idx="37">
                  <c:v>180</c:v>
                </c:pt>
                <c:pt idx="38">
                  <c:v>180</c:v>
                </c:pt>
                <c:pt idx="39">
                  <c:v>180</c:v>
                </c:pt>
                <c:pt idx="40">
                  <c:v>180</c:v>
                </c:pt>
                <c:pt idx="41">
                  <c:v>180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47-46E5-9507-C9E539A05A72}"/>
            </c:ext>
          </c:extLst>
        </c:ser>
        <c:ser>
          <c:idx val="4"/>
          <c:order val="4"/>
          <c:tx>
            <c:strRef>
              <c:f>Sprints!$G$1</c:f>
              <c:strCache>
                <c:ptCount val="1"/>
                <c:pt idx="0">
                  <c:v>Scope modifié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Sprints!$A$2:$A$46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Sprints!$G$2:$G$46</c:f>
              <c:numCache>
                <c:formatCode>General</c:formatCode>
                <c:ptCount val="45"/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  <c:pt idx="20">
                  <c:v>300</c:v>
                </c:pt>
                <c:pt idx="21">
                  <c:v>300</c:v>
                </c:pt>
                <c:pt idx="22">
                  <c:v>300</c:v>
                </c:pt>
                <c:pt idx="23">
                  <c:v>300</c:v>
                </c:pt>
                <c:pt idx="24">
                  <c:v>300</c:v>
                </c:pt>
                <c:pt idx="25">
                  <c:v>300</c:v>
                </c:pt>
                <c:pt idx="26">
                  <c:v>300</c:v>
                </c:pt>
                <c:pt idx="27">
                  <c:v>300</c:v>
                </c:pt>
                <c:pt idx="28">
                  <c:v>300</c:v>
                </c:pt>
                <c:pt idx="29">
                  <c:v>300</c:v>
                </c:pt>
                <c:pt idx="30">
                  <c:v>300</c:v>
                </c:pt>
                <c:pt idx="31">
                  <c:v>300</c:v>
                </c:pt>
                <c:pt idx="32">
                  <c:v>300</c:v>
                </c:pt>
                <c:pt idx="33">
                  <c:v>300</c:v>
                </c:pt>
                <c:pt idx="34">
                  <c:v>300</c:v>
                </c:pt>
                <c:pt idx="35">
                  <c:v>300</c:v>
                </c:pt>
                <c:pt idx="36">
                  <c:v>300</c:v>
                </c:pt>
                <c:pt idx="37">
                  <c:v>300</c:v>
                </c:pt>
                <c:pt idx="38">
                  <c:v>300</c:v>
                </c:pt>
                <c:pt idx="39">
                  <c:v>300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47-46E5-9507-C9E539A05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240536"/>
        <c:axId val="391241192"/>
      </c:lineChart>
      <c:catAx>
        <c:axId val="391240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1241192"/>
        <c:crosses val="autoZero"/>
        <c:auto val="1"/>
        <c:lblAlgn val="ctr"/>
        <c:lblOffset val="100"/>
        <c:tickLblSkip val="2"/>
        <c:noMultiLvlLbl val="0"/>
      </c:catAx>
      <c:valAx>
        <c:axId val="391241192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1240536"/>
        <c:crossesAt val="1"/>
        <c:crossBetween val="between"/>
        <c:majorUnit val="100"/>
        <c:minorUnit val="20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Sprints!$C$1</c:f>
              <c:strCache>
                <c:ptCount val="1"/>
                <c:pt idx="0">
                  <c:v>Vélocité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yVal>
            <c:numRef>
              <c:f>Sprints!$C$2:$C$12</c:f>
              <c:numCache>
                <c:formatCode>_(* #,##0.00_);_(* \(#,##0.00\);_(* "-"??_);_(@_)</c:formatCode>
                <c:ptCount val="11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9.5</c:v>
                </c:pt>
                <c:pt idx="4">
                  <c:v>9.75</c:v>
                </c:pt>
                <c:pt idx="5">
                  <c:v>9.875</c:v>
                </c:pt>
                <c:pt idx="6">
                  <c:v>9.9375</c:v>
                </c:pt>
                <c:pt idx="7">
                  <c:v>10.46875</c:v>
                </c:pt>
                <c:pt idx="8">
                  <c:v>9.734375</c:v>
                </c:pt>
                <c:pt idx="9">
                  <c:v>9.3671875</c:v>
                </c:pt>
                <c:pt idx="10">
                  <c:v>9.18359375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10-432C-AB40-9AED1D113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010344"/>
        <c:axId val="293011328"/>
      </c:scatterChart>
      <c:valAx>
        <c:axId val="29301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3011328"/>
        <c:crosses val="autoZero"/>
        <c:crossBetween val="midCat"/>
      </c:valAx>
      <c:valAx>
        <c:axId val="29301132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30103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4</xdr:row>
      <xdr:rowOff>0</xdr:rowOff>
    </xdr:from>
    <xdr:to>
      <xdr:col>15</xdr:col>
      <xdr:colOff>19050</xdr:colOff>
      <xdr:row>28</xdr:row>
      <xdr:rowOff>19050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74084</xdr:colOff>
      <xdr:row>4</xdr:row>
      <xdr:rowOff>21166</xdr:rowOff>
    </xdr:from>
    <xdr:to>
      <xdr:col>5</xdr:col>
      <xdr:colOff>1026584</xdr:colOff>
      <xdr:row>28</xdr:row>
      <xdr:rowOff>21167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workbookViewId="0">
      <selection activeCell="F1" sqref="F1"/>
    </sheetView>
  </sheetViews>
  <sheetFormatPr baseColWidth="10" defaultRowHeight="15" x14ac:dyDescent="0.25"/>
  <cols>
    <col min="1" max="1" width="9.28515625" style="2" bestFit="1" customWidth="1"/>
    <col min="3" max="3" width="11.42578125" style="1"/>
    <col min="6" max="6" width="11.42578125" style="8"/>
    <col min="7" max="7" width="13.7109375" bestFit="1" customWidth="1"/>
    <col min="8" max="8" width="12.28515625" bestFit="1" customWidth="1"/>
    <col min="9" max="9" width="12.5703125" bestFit="1" customWidth="1"/>
    <col min="10" max="11" width="14.85546875" bestFit="1" customWidth="1"/>
  </cols>
  <sheetData>
    <row r="1" spans="1:11" s="5" customFormat="1" x14ac:dyDescent="0.25">
      <c r="A1" s="5" t="s">
        <v>3</v>
      </c>
      <c r="B1" s="5" t="s">
        <v>15</v>
      </c>
      <c r="C1" s="14" t="s">
        <v>0</v>
      </c>
      <c r="D1" s="5" t="s">
        <v>1</v>
      </c>
      <c r="E1" s="5" t="s">
        <v>2</v>
      </c>
      <c r="F1" s="15" t="s">
        <v>6</v>
      </c>
      <c r="G1" s="16" t="s">
        <v>7</v>
      </c>
      <c r="H1" s="5" t="s">
        <v>4</v>
      </c>
      <c r="I1" s="5" t="s">
        <v>5</v>
      </c>
    </row>
    <row r="2" spans="1:11" x14ac:dyDescent="0.25">
      <c r="A2" s="2">
        <v>1</v>
      </c>
      <c r="B2" s="1">
        <f ca="1">RANDBETWEEN(Projection!$B$1,Projection!$B$2)</f>
        <v>9</v>
      </c>
      <c r="C2" s="1">
        <f ca="1">B2</f>
        <v>9</v>
      </c>
      <c r="D2" s="1"/>
      <c r="E2" s="1"/>
      <c r="F2" s="7">
        <v>180</v>
      </c>
      <c r="G2" s="3"/>
      <c r="H2" s="1">
        <f ca="1">MIN(C2:C12)</f>
        <v>9</v>
      </c>
      <c r="I2" s="1">
        <f ca="1">MAX(C2:C12)</f>
        <v>10.46875</v>
      </c>
    </row>
    <row r="3" spans="1:11" x14ac:dyDescent="0.25">
      <c r="A3" s="2">
        <v>2</v>
      </c>
      <c r="B3" s="1">
        <f ca="1">B2+RANDBETWEEN(Projection!$B$1,Projection!$B$2)</f>
        <v>19</v>
      </c>
      <c r="C3" s="1">
        <f ca="1">B3-B2</f>
        <v>10</v>
      </c>
      <c r="D3" s="1"/>
      <c r="E3" s="1"/>
      <c r="F3" s="8">
        <f>F2</f>
        <v>180</v>
      </c>
      <c r="H3" s="4"/>
    </row>
    <row r="4" spans="1:11" x14ac:dyDescent="0.25">
      <c r="A4" s="2">
        <v>3</v>
      </c>
      <c r="B4" s="1">
        <f ca="1">B3+RANDBETWEEN(Projection!$B$1,Projection!$B$2)</f>
        <v>29</v>
      </c>
      <c r="C4" s="1">
        <f t="shared" ref="C4:C12" ca="1" si="0">(C3+(B4-B3))/2</f>
        <v>10</v>
      </c>
      <c r="D4" s="1"/>
      <c r="E4" s="1"/>
      <c r="F4" s="8">
        <f t="shared" ref="F4:F67" si="1">F3</f>
        <v>180</v>
      </c>
    </row>
    <row r="5" spans="1:11" x14ac:dyDescent="0.25">
      <c r="A5" s="2">
        <v>4</v>
      </c>
      <c r="B5" s="1">
        <f ca="1">B4+RANDBETWEEN(Projection!$B$1,Projection!$B$2)</f>
        <v>38</v>
      </c>
      <c r="C5" s="1">
        <f t="shared" ca="1" si="0"/>
        <v>9.5</v>
      </c>
      <c r="D5" s="1"/>
      <c r="E5" s="1"/>
      <c r="F5" s="8">
        <f t="shared" si="1"/>
        <v>180</v>
      </c>
    </row>
    <row r="6" spans="1:11" x14ac:dyDescent="0.25">
      <c r="A6" s="2">
        <v>5</v>
      </c>
      <c r="B6" s="1">
        <f ca="1">B5+RANDBETWEEN(Projection!$B$1,Projection!$B$2)</f>
        <v>48</v>
      </c>
      <c r="C6" s="1">
        <f t="shared" ca="1" si="0"/>
        <v>9.75</v>
      </c>
      <c r="D6" s="1"/>
      <c r="E6" s="1"/>
      <c r="F6" s="8">
        <f t="shared" si="1"/>
        <v>180</v>
      </c>
    </row>
    <row r="7" spans="1:11" x14ac:dyDescent="0.25">
      <c r="A7" s="2">
        <v>6</v>
      </c>
      <c r="B7" s="1">
        <f ca="1">B6+RANDBETWEEN(Projection!$B$1,Projection!$B$2)</f>
        <v>58</v>
      </c>
      <c r="C7" s="1">
        <f t="shared" ca="1" si="0"/>
        <v>9.875</v>
      </c>
      <c r="D7" s="1"/>
      <c r="E7" s="1"/>
      <c r="F7" s="8">
        <f t="shared" si="1"/>
        <v>180</v>
      </c>
    </row>
    <row r="8" spans="1:11" x14ac:dyDescent="0.25">
      <c r="A8" s="2">
        <v>7</v>
      </c>
      <c r="B8" s="1">
        <f ca="1">B7+RANDBETWEEN(Projection!$B$1,Projection!$B$2)</f>
        <v>68</v>
      </c>
      <c r="C8" s="1">
        <f t="shared" ca="1" si="0"/>
        <v>9.9375</v>
      </c>
      <c r="D8" s="1"/>
      <c r="E8" s="1"/>
      <c r="F8" s="8">
        <f t="shared" si="1"/>
        <v>180</v>
      </c>
    </row>
    <row r="9" spans="1:11" x14ac:dyDescent="0.25">
      <c r="A9" s="2">
        <v>8</v>
      </c>
      <c r="B9" s="1">
        <f ca="1">B8+RANDBETWEEN(Projection!$B$1,Projection!$B$2)</f>
        <v>79</v>
      </c>
      <c r="C9" s="1">
        <f t="shared" ca="1" si="0"/>
        <v>10.46875</v>
      </c>
      <c r="D9" s="1"/>
      <c r="E9" s="1"/>
      <c r="F9" s="8">
        <f t="shared" si="1"/>
        <v>180</v>
      </c>
    </row>
    <row r="10" spans="1:11" x14ac:dyDescent="0.25">
      <c r="A10" s="2">
        <v>9</v>
      </c>
      <c r="B10" s="1">
        <f ca="1">B9+RANDBETWEEN(Projection!$B$1,Projection!$B$2)</f>
        <v>88</v>
      </c>
      <c r="C10" s="1">
        <f t="shared" ca="1" si="0"/>
        <v>9.734375</v>
      </c>
      <c r="D10" s="1"/>
      <c r="E10" s="1"/>
      <c r="F10" s="8">
        <f t="shared" si="1"/>
        <v>180</v>
      </c>
    </row>
    <row r="11" spans="1:11" x14ac:dyDescent="0.25">
      <c r="A11" s="2">
        <v>10</v>
      </c>
      <c r="B11" s="1">
        <f ca="1">B10+RANDBETWEEN(Projection!$B$1,Projection!$B$2)</f>
        <v>97</v>
      </c>
      <c r="C11" s="1">
        <f t="shared" ca="1" si="0"/>
        <v>9.3671875</v>
      </c>
      <c r="D11" s="1"/>
      <c r="E11" s="1"/>
      <c r="F11" s="8">
        <f t="shared" si="1"/>
        <v>180</v>
      </c>
    </row>
    <row r="12" spans="1:11" x14ac:dyDescent="0.25">
      <c r="A12" s="2">
        <v>11</v>
      </c>
      <c r="B12" s="1">
        <f ca="1">B11+RANDBETWEEN(Projection!$B$1,Projection!$B$2)</f>
        <v>106</v>
      </c>
      <c r="C12" s="1">
        <f t="shared" ca="1" si="0"/>
        <v>9.18359375</v>
      </c>
      <c r="D12" s="1"/>
      <c r="E12" s="1"/>
      <c r="F12" s="8">
        <f t="shared" si="1"/>
        <v>180</v>
      </c>
    </row>
    <row r="13" spans="1:11" x14ac:dyDescent="0.25">
      <c r="A13" s="2">
        <v>12</v>
      </c>
      <c r="B13" s="1"/>
      <c r="D13" s="1">
        <f t="shared" ref="D13:D19" ca="1" si="2">B12+$I$2+D12</f>
        <v>116.46875</v>
      </c>
      <c r="E13" s="1">
        <f t="shared" ref="E13:E19" ca="1" si="3">B12+$H$2+E12</f>
        <v>115</v>
      </c>
      <c r="F13" s="8">
        <f t="shared" si="1"/>
        <v>180</v>
      </c>
      <c r="H13" s="7" t="str">
        <f t="shared" ref="H13:H44" ca="1" si="4">IF(D13&gt;=F13,A13,"")</f>
        <v/>
      </c>
      <c r="I13" s="7" t="str">
        <f t="shared" ref="I13:I44" ca="1" si="5">IF(E13&gt;=F13,A13,"")</f>
        <v/>
      </c>
      <c r="J13" s="9"/>
      <c r="K13" s="9"/>
    </row>
    <row r="14" spans="1:11" x14ac:dyDescent="0.25">
      <c r="A14" s="2">
        <v>13</v>
      </c>
      <c r="B14" s="1"/>
      <c r="D14" s="1">
        <f t="shared" ca="1" si="2"/>
        <v>126.9375</v>
      </c>
      <c r="E14" s="1">
        <f t="shared" ca="1" si="3"/>
        <v>124</v>
      </c>
      <c r="F14" s="8">
        <f t="shared" si="1"/>
        <v>180</v>
      </c>
      <c r="H14" s="7" t="str">
        <f t="shared" ca="1" si="4"/>
        <v/>
      </c>
      <c r="I14" s="7" t="str">
        <f t="shared" ca="1" si="5"/>
        <v/>
      </c>
      <c r="J14" s="9"/>
      <c r="K14" s="9"/>
    </row>
    <row r="15" spans="1:11" x14ac:dyDescent="0.25">
      <c r="A15" s="2">
        <v>14</v>
      </c>
      <c r="B15" s="1"/>
      <c r="D15" s="1">
        <f t="shared" ca="1" si="2"/>
        <v>137.40625</v>
      </c>
      <c r="E15" s="1">
        <f t="shared" ca="1" si="3"/>
        <v>133</v>
      </c>
      <c r="F15" s="8">
        <f t="shared" si="1"/>
        <v>180</v>
      </c>
      <c r="H15" s="7" t="str">
        <f t="shared" ca="1" si="4"/>
        <v/>
      </c>
      <c r="I15" s="7" t="str">
        <f t="shared" ca="1" si="5"/>
        <v/>
      </c>
      <c r="J15" s="9"/>
      <c r="K15" s="9"/>
    </row>
    <row r="16" spans="1:11" x14ac:dyDescent="0.25">
      <c r="A16" s="2">
        <v>15</v>
      </c>
      <c r="B16" s="1"/>
      <c r="D16" s="1">
        <f t="shared" ca="1" si="2"/>
        <v>147.875</v>
      </c>
      <c r="E16" s="1">
        <f t="shared" ca="1" si="3"/>
        <v>142</v>
      </c>
      <c r="F16" s="8">
        <f t="shared" si="1"/>
        <v>180</v>
      </c>
      <c r="H16" s="7" t="str">
        <f t="shared" ca="1" si="4"/>
        <v/>
      </c>
      <c r="I16" s="7" t="str">
        <f t="shared" ca="1" si="5"/>
        <v/>
      </c>
      <c r="J16" s="9"/>
      <c r="K16" s="9"/>
    </row>
    <row r="17" spans="1:11" x14ac:dyDescent="0.25">
      <c r="A17" s="2">
        <v>16</v>
      </c>
      <c r="B17" s="1"/>
      <c r="D17" s="1">
        <f t="shared" ca="1" si="2"/>
        <v>158.34375</v>
      </c>
      <c r="E17" s="1">
        <f t="shared" ca="1" si="3"/>
        <v>151</v>
      </c>
      <c r="F17" s="8">
        <f t="shared" si="1"/>
        <v>180</v>
      </c>
      <c r="H17" s="7" t="str">
        <f t="shared" ca="1" si="4"/>
        <v/>
      </c>
      <c r="I17" s="7" t="str">
        <f t="shared" ca="1" si="5"/>
        <v/>
      </c>
      <c r="J17" s="9"/>
      <c r="K17" s="9"/>
    </row>
    <row r="18" spans="1:11" s="3" customFormat="1" x14ac:dyDescent="0.25">
      <c r="A18" s="5">
        <v>17</v>
      </c>
      <c r="B18" s="6"/>
      <c r="C18" s="6"/>
      <c r="D18" s="6">
        <f t="shared" ca="1" si="2"/>
        <v>168.8125</v>
      </c>
      <c r="E18" s="6">
        <f t="shared" ca="1" si="3"/>
        <v>160</v>
      </c>
      <c r="F18" s="8">
        <f t="shared" si="1"/>
        <v>180</v>
      </c>
      <c r="H18" s="8" t="str">
        <f t="shared" ca="1" si="4"/>
        <v/>
      </c>
      <c r="I18" s="8" t="str">
        <f t="shared" ca="1" si="5"/>
        <v/>
      </c>
      <c r="J18" s="9"/>
      <c r="K18" s="9"/>
    </row>
    <row r="19" spans="1:11" x14ac:dyDescent="0.25">
      <c r="A19" s="2">
        <v>18</v>
      </c>
      <c r="D19" s="1">
        <f t="shared" ca="1" si="2"/>
        <v>179.28125</v>
      </c>
      <c r="E19" s="1">
        <f t="shared" ca="1" si="3"/>
        <v>169</v>
      </c>
      <c r="F19" s="8">
        <f t="shared" si="1"/>
        <v>180</v>
      </c>
      <c r="G19" s="9">
        <v>300</v>
      </c>
      <c r="H19" s="8" t="str">
        <f t="shared" ca="1" si="4"/>
        <v/>
      </c>
      <c r="I19" s="8" t="str">
        <f t="shared" ca="1" si="5"/>
        <v/>
      </c>
      <c r="J19" s="9" t="str">
        <f t="shared" ref="J19:J50" ca="1" si="6">IF(D19&gt;=G19,A19,"")</f>
        <v/>
      </c>
      <c r="K19" s="9" t="str">
        <f t="shared" ref="K19:K50" ca="1" si="7">IF(E19&gt;=G19,A19,"")</f>
        <v/>
      </c>
    </row>
    <row r="20" spans="1:11" x14ac:dyDescent="0.25">
      <c r="A20" s="2">
        <v>19</v>
      </c>
      <c r="D20" s="1">
        <f t="shared" ref="D20:D51" ca="1" si="8">B20+$I$2+D19</f>
        <v>189.75</v>
      </c>
      <c r="E20" s="1">
        <f t="shared" ref="E20:E51" ca="1" si="9">B20+$H$2+E19</f>
        <v>178</v>
      </c>
      <c r="F20" s="8">
        <f t="shared" si="1"/>
        <v>180</v>
      </c>
      <c r="G20" s="9">
        <f>G19</f>
        <v>300</v>
      </c>
      <c r="H20" s="8">
        <f t="shared" ca="1" si="4"/>
        <v>19</v>
      </c>
      <c r="I20" s="8" t="str">
        <f t="shared" ca="1" si="5"/>
        <v/>
      </c>
      <c r="J20" s="9" t="str">
        <f t="shared" ca="1" si="6"/>
        <v/>
      </c>
      <c r="K20" s="9" t="str">
        <f t="shared" ca="1" si="7"/>
        <v/>
      </c>
    </row>
    <row r="21" spans="1:11" x14ac:dyDescent="0.25">
      <c r="A21" s="2">
        <v>20</v>
      </c>
      <c r="D21" s="1">
        <f t="shared" ca="1" si="8"/>
        <v>200.21875</v>
      </c>
      <c r="E21" s="1">
        <f t="shared" ca="1" si="9"/>
        <v>187</v>
      </c>
      <c r="F21" s="8">
        <f t="shared" si="1"/>
        <v>180</v>
      </c>
      <c r="G21" s="9">
        <f t="shared" ref="G21:G84" si="10">G20</f>
        <v>300</v>
      </c>
      <c r="H21" s="8">
        <f t="shared" ca="1" si="4"/>
        <v>20</v>
      </c>
      <c r="I21" s="8">
        <f t="shared" ca="1" si="5"/>
        <v>20</v>
      </c>
      <c r="J21" s="9" t="str">
        <f t="shared" ca="1" si="6"/>
        <v/>
      </c>
      <c r="K21" s="9" t="str">
        <f t="shared" ca="1" si="7"/>
        <v/>
      </c>
    </row>
    <row r="22" spans="1:11" x14ac:dyDescent="0.25">
      <c r="A22" s="2">
        <v>21</v>
      </c>
      <c r="D22" s="1">
        <f t="shared" ca="1" si="8"/>
        <v>210.6875</v>
      </c>
      <c r="E22" s="1">
        <f t="shared" ca="1" si="9"/>
        <v>196</v>
      </c>
      <c r="F22" s="8">
        <f t="shared" si="1"/>
        <v>180</v>
      </c>
      <c r="G22" s="9">
        <f t="shared" si="10"/>
        <v>300</v>
      </c>
      <c r="H22" s="8">
        <f t="shared" ca="1" si="4"/>
        <v>21</v>
      </c>
      <c r="I22" s="8">
        <f t="shared" ca="1" si="5"/>
        <v>21</v>
      </c>
      <c r="J22" s="9" t="str">
        <f t="shared" ca="1" si="6"/>
        <v/>
      </c>
      <c r="K22" s="9" t="str">
        <f t="shared" ca="1" si="7"/>
        <v/>
      </c>
    </row>
    <row r="23" spans="1:11" x14ac:dyDescent="0.25">
      <c r="A23" s="2">
        <v>22</v>
      </c>
      <c r="D23" s="1">
        <f t="shared" ca="1" si="8"/>
        <v>221.15625</v>
      </c>
      <c r="E23" s="1">
        <f t="shared" ca="1" si="9"/>
        <v>205</v>
      </c>
      <c r="F23" s="8">
        <f t="shared" si="1"/>
        <v>180</v>
      </c>
      <c r="G23" s="9">
        <f t="shared" si="10"/>
        <v>300</v>
      </c>
      <c r="H23" s="8">
        <f t="shared" ca="1" si="4"/>
        <v>22</v>
      </c>
      <c r="I23" s="8">
        <f t="shared" ca="1" si="5"/>
        <v>22</v>
      </c>
      <c r="J23" s="9" t="str">
        <f t="shared" ca="1" si="6"/>
        <v/>
      </c>
      <c r="K23" s="9" t="str">
        <f t="shared" ca="1" si="7"/>
        <v/>
      </c>
    </row>
    <row r="24" spans="1:11" x14ac:dyDescent="0.25">
      <c r="A24" s="2">
        <v>23</v>
      </c>
      <c r="D24" s="1">
        <f t="shared" ca="1" si="8"/>
        <v>231.625</v>
      </c>
      <c r="E24" s="1">
        <f t="shared" ca="1" si="9"/>
        <v>214</v>
      </c>
      <c r="F24" s="8">
        <f t="shared" si="1"/>
        <v>180</v>
      </c>
      <c r="G24" s="9">
        <f t="shared" si="10"/>
        <v>300</v>
      </c>
      <c r="H24" s="8">
        <f t="shared" ca="1" si="4"/>
        <v>23</v>
      </c>
      <c r="I24" s="8">
        <f t="shared" ca="1" si="5"/>
        <v>23</v>
      </c>
      <c r="J24" s="9" t="str">
        <f t="shared" ca="1" si="6"/>
        <v/>
      </c>
      <c r="K24" s="9" t="str">
        <f t="shared" ca="1" si="7"/>
        <v/>
      </c>
    </row>
    <row r="25" spans="1:11" x14ac:dyDescent="0.25">
      <c r="A25" s="2">
        <v>24</v>
      </c>
      <c r="D25" s="1">
        <f t="shared" ca="1" si="8"/>
        <v>242.09375</v>
      </c>
      <c r="E25" s="1">
        <f t="shared" ca="1" si="9"/>
        <v>223</v>
      </c>
      <c r="F25" s="8">
        <f t="shared" si="1"/>
        <v>180</v>
      </c>
      <c r="G25" s="9">
        <f t="shared" si="10"/>
        <v>300</v>
      </c>
      <c r="H25" s="8">
        <f t="shared" ca="1" si="4"/>
        <v>24</v>
      </c>
      <c r="I25" s="8">
        <f t="shared" ca="1" si="5"/>
        <v>24</v>
      </c>
      <c r="J25" s="9" t="str">
        <f t="shared" ca="1" si="6"/>
        <v/>
      </c>
      <c r="K25" s="9" t="str">
        <f t="shared" ca="1" si="7"/>
        <v/>
      </c>
    </row>
    <row r="26" spans="1:11" x14ac:dyDescent="0.25">
      <c r="A26" s="2">
        <v>25</v>
      </c>
      <c r="D26" s="1">
        <f t="shared" ca="1" si="8"/>
        <v>252.5625</v>
      </c>
      <c r="E26" s="1">
        <f t="shared" ca="1" si="9"/>
        <v>232</v>
      </c>
      <c r="F26" s="8">
        <f t="shared" si="1"/>
        <v>180</v>
      </c>
      <c r="G26" s="9">
        <f t="shared" si="10"/>
        <v>300</v>
      </c>
      <c r="H26" s="8">
        <f t="shared" ca="1" si="4"/>
        <v>25</v>
      </c>
      <c r="I26" s="8">
        <f t="shared" ca="1" si="5"/>
        <v>25</v>
      </c>
      <c r="J26" s="9" t="str">
        <f t="shared" ca="1" si="6"/>
        <v/>
      </c>
      <c r="K26" s="9" t="str">
        <f t="shared" ca="1" si="7"/>
        <v/>
      </c>
    </row>
    <row r="27" spans="1:11" x14ac:dyDescent="0.25">
      <c r="A27" s="2">
        <v>26</v>
      </c>
      <c r="D27" s="1">
        <f t="shared" ca="1" si="8"/>
        <v>263.03125</v>
      </c>
      <c r="E27" s="1">
        <f t="shared" ca="1" si="9"/>
        <v>241</v>
      </c>
      <c r="F27" s="8">
        <f t="shared" si="1"/>
        <v>180</v>
      </c>
      <c r="G27" s="9">
        <f t="shared" si="10"/>
        <v>300</v>
      </c>
      <c r="H27" s="8">
        <f t="shared" ca="1" si="4"/>
        <v>26</v>
      </c>
      <c r="I27" s="8">
        <f t="shared" ca="1" si="5"/>
        <v>26</v>
      </c>
      <c r="J27" s="9" t="str">
        <f t="shared" ca="1" si="6"/>
        <v/>
      </c>
      <c r="K27" s="9" t="str">
        <f t="shared" ca="1" si="7"/>
        <v/>
      </c>
    </row>
    <row r="28" spans="1:11" x14ac:dyDescent="0.25">
      <c r="A28" s="2">
        <v>27</v>
      </c>
      <c r="D28" s="1">
        <f t="shared" ca="1" si="8"/>
        <v>273.5</v>
      </c>
      <c r="E28" s="1">
        <f t="shared" ca="1" si="9"/>
        <v>250</v>
      </c>
      <c r="F28" s="8">
        <f t="shared" si="1"/>
        <v>180</v>
      </c>
      <c r="G28" s="9">
        <f t="shared" si="10"/>
        <v>300</v>
      </c>
      <c r="H28" s="8">
        <f t="shared" ca="1" si="4"/>
        <v>27</v>
      </c>
      <c r="I28" s="8">
        <f t="shared" ca="1" si="5"/>
        <v>27</v>
      </c>
      <c r="J28" s="9" t="str">
        <f t="shared" ca="1" si="6"/>
        <v/>
      </c>
      <c r="K28" s="9" t="str">
        <f t="shared" ca="1" si="7"/>
        <v/>
      </c>
    </row>
    <row r="29" spans="1:11" x14ac:dyDescent="0.25">
      <c r="A29" s="2">
        <v>28</v>
      </c>
      <c r="D29" s="1">
        <f t="shared" ca="1" si="8"/>
        <v>283.96875</v>
      </c>
      <c r="E29" s="1">
        <f t="shared" ca="1" si="9"/>
        <v>259</v>
      </c>
      <c r="F29" s="8">
        <f t="shared" si="1"/>
        <v>180</v>
      </c>
      <c r="G29" s="9">
        <f t="shared" si="10"/>
        <v>300</v>
      </c>
      <c r="H29" s="8">
        <f t="shared" ca="1" si="4"/>
        <v>28</v>
      </c>
      <c r="I29" s="8">
        <f t="shared" ca="1" si="5"/>
        <v>28</v>
      </c>
      <c r="J29" s="9" t="str">
        <f t="shared" ca="1" si="6"/>
        <v/>
      </c>
      <c r="K29" s="9" t="str">
        <f t="shared" ca="1" si="7"/>
        <v/>
      </c>
    </row>
    <row r="30" spans="1:11" x14ac:dyDescent="0.25">
      <c r="A30" s="2">
        <v>29</v>
      </c>
      <c r="D30" s="1">
        <f t="shared" ca="1" si="8"/>
        <v>294.4375</v>
      </c>
      <c r="E30" s="1">
        <f t="shared" ca="1" si="9"/>
        <v>268</v>
      </c>
      <c r="F30" s="8">
        <f t="shared" si="1"/>
        <v>180</v>
      </c>
      <c r="G30" s="9">
        <f t="shared" si="10"/>
        <v>300</v>
      </c>
      <c r="H30" s="8">
        <f t="shared" ca="1" si="4"/>
        <v>29</v>
      </c>
      <c r="I30" s="8">
        <f t="shared" ca="1" si="5"/>
        <v>29</v>
      </c>
      <c r="J30" s="9" t="str">
        <f t="shared" ca="1" si="6"/>
        <v/>
      </c>
      <c r="K30" s="9" t="str">
        <f t="shared" ca="1" si="7"/>
        <v/>
      </c>
    </row>
    <row r="31" spans="1:11" x14ac:dyDescent="0.25">
      <c r="A31" s="2">
        <v>30</v>
      </c>
      <c r="D31" s="1">
        <f t="shared" ca="1" si="8"/>
        <v>304.90625</v>
      </c>
      <c r="E31" s="1">
        <f t="shared" ca="1" si="9"/>
        <v>277</v>
      </c>
      <c r="F31" s="8">
        <f t="shared" si="1"/>
        <v>180</v>
      </c>
      <c r="G31" s="9">
        <f t="shared" si="10"/>
        <v>300</v>
      </c>
      <c r="H31" s="8">
        <f t="shared" ca="1" si="4"/>
        <v>30</v>
      </c>
      <c r="I31" s="8">
        <f t="shared" ca="1" si="5"/>
        <v>30</v>
      </c>
      <c r="J31" s="9">
        <f t="shared" ca="1" si="6"/>
        <v>30</v>
      </c>
      <c r="K31" s="9" t="str">
        <f t="shared" ca="1" si="7"/>
        <v/>
      </c>
    </row>
    <row r="32" spans="1:11" x14ac:dyDescent="0.25">
      <c r="A32" s="2">
        <v>31</v>
      </c>
      <c r="D32" s="1">
        <f t="shared" ca="1" si="8"/>
        <v>315.375</v>
      </c>
      <c r="E32" s="1">
        <f t="shared" ca="1" si="9"/>
        <v>286</v>
      </c>
      <c r="F32" s="8">
        <f t="shared" si="1"/>
        <v>180</v>
      </c>
      <c r="G32" s="9">
        <f t="shared" si="10"/>
        <v>300</v>
      </c>
      <c r="H32" s="8">
        <f t="shared" ca="1" si="4"/>
        <v>31</v>
      </c>
      <c r="I32" s="8">
        <f t="shared" ca="1" si="5"/>
        <v>31</v>
      </c>
      <c r="J32" s="9">
        <f t="shared" ca="1" si="6"/>
        <v>31</v>
      </c>
      <c r="K32" s="9" t="str">
        <f t="shared" ca="1" si="7"/>
        <v/>
      </c>
    </row>
    <row r="33" spans="1:11" x14ac:dyDescent="0.25">
      <c r="A33" s="2">
        <v>32</v>
      </c>
      <c r="D33" s="1">
        <f t="shared" ca="1" si="8"/>
        <v>325.84375</v>
      </c>
      <c r="E33" s="1">
        <f t="shared" ca="1" si="9"/>
        <v>295</v>
      </c>
      <c r="F33" s="8">
        <f t="shared" si="1"/>
        <v>180</v>
      </c>
      <c r="G33" s="9">
        <f t="shared" si="10"/>
        <v>300</v>
      </c>
      <c r="H33" s="8">
        <f t="shared" ca="1" si="4"/>
        <v>32</v>
      </c>
      <c r="I33" s="8">
        <f t="shared" ca="1" si="5"/>
        <v>32</v>
      </c>
      <c r="J33" s="9">
        <f t="shared" ca="1" si="6"/>
        <v>32</v>
      </c>
      <c r="K33" s="9" t="str">
        <f t="shared" ca="1" si="7"/>
        <v/>
      </c>
    </row>
    <row r="34" spans="1:11" x14ac:dyDescent="0.25">
      <c r="A34" s="2">
        <v>33</v>
      </c>
      <c r="D34" s="1">
        <f t="shared" ca="1" si="8"/>
        <v>336.3125</v>
      </c>
      <c r="E34" s="1">
        <f t="shared" ca="1" si="9"/>
        <v>304</v>
      </c>
      <c r="F34" s="8">
        <f t="shared" si="1"/>
        <v>180</v>
      </c>
      <c r="G34" s="9">
        <f t="shared" si="10"/>
        <v>300</v>
      </c>
      <c r="H34" s="8">
        <f t="shared" ca="1" si="4"/>
        <v>33</v>
      </c>
      <c r="I34" s="8">
        <f t="shared" ca="1" si="5"/>
        <v>33</v>
      </c>
      <c r="J34" s="9">
        <f t="shared" ca="1" si="6"/>
        <v>33</v>
      </c>
      <c r="K34" s="9">
        <f t="shared" ca="1" si="7"/>
        <v>33</v>
      </c>
    </row>
    <row r="35" spans="1:11" x14ac:dyDescent="0.25">
      <c r="A35" s="2">
        <v>34</v>
      </c>
      <c r="D35" s="1">
        <f t="shared" ca="1" si="8"/>
        <v>346.78125</v>
      </c>
      <c r="E35" s="1">
        <f t="shared" ca="1" si="9"/>
        <v>313</v>
      </c>
      <c r="F35" s="8">
        <f t="shared" si="1"/>
        <v>180</v>
      </c>
      <c r="G35" s="9">
        <f t="shared" si="10"/>
        <v>300</v>
      </c>
      <c r="H35" s="8">
        <f t="shared" ca="1" si="4"/>
        <v>34</v>
      </c>
      <c r="I35" s="8">
        <f t="shared" ca="1" si="5"/>
        <v>34</v>
      </c>
      <c r="J35" s="9">
        <f t="shared" ca="1" si="6"/>
        <v>34</v>
      </c>
      <c r="K35" s="9">
        <f t="shared" ca="1" si="7"/>
        <v>34</v>
      </c>
    </row>
    <row r="36" spans="1:11" x14ac:dyDescent="0.25">
      <c r="A36" s="2">
        <v>35</v>
      </c>
      <c r="D36" s="1">
        <f t="shared" ca="1" si="8"/>
        <v>357.25</v>
      </c>
      <c r="E36" s="1">
        <f t="shared" ca="1" si="9"/>
        <v>322</v>
      </c>
      <c r="F36" s="8">
        <f t="shared" si="1"/>
        <v>180</v>
      </c>
      <c r="G36" s="9">
        <f t="shared" si="10"/>
        <v>300</v>
      </c>
      <c r="H36" s="8">
        <f t="shared" ca="1" si="4"/>
        <v>35</v>
      </c>
      <c r="I36" s="8">
        <f t="shared" ca="1" si="5"/>
        <v>35</v>
      </c>
      <c r="J36" s="9">
        <f t="shared" ca="1" si="6"/>
        <v>35</v>
      </c>
      <c r="K36" s="9">
        <f t="shared" ca="1" si="7"/>
        <v>35</v>
      </c>
    </row>
    <row r="37" spans="1:11" x14ac:dyDescent="0.25">
      <c r="A37" s="2">
        <v>36</v>
      </c>
      <c r="D37" s="1">
        <f t="shared" ca="1" si="8"/>
        <v>367.71875</v>
      </c>
      <c r="E37" s="1">
        <f t="shared" ca="1" si="9"/>
        <v>331</v>
      </c>
      <c r="F37" s="8">
        <f t="shared" si="1"/>
        <v>180</v>
      </c>
      <c r="G37" s="9">
        <f t="shared" si="10"/>
        <v>300</v>
      </c>
      <c r="H37" s="8">
        <f t="shared" ca="1" si="4"/>
        <v>36</v>
      </c>
      <c r="I37" s="8">
        <f t="shared" ca="1" si="5"/>
        <v>36</v>
      </c>
      <c r="J37" s="9">
        <f t="shared" ca="1" si="6"/>
        <v>36</v>
      </c>
      <c r="K37" s="9">
        <f t="shared" ca="1" si="7"/>
        <v>36</v>
      </c>
    </row>
    <row r="38" spans="1:11" x14ac:dyDescent="0.25">
      <c r="A38" s="2">
        <v>37</v>
      </c>
      <c r="D38" s="1">
        <f t="shared" ca="1" si="8"/>
        <v>378.1875</v>
      </c>
      <c r="E38" s="1">
        <f t="shared" ca="1" si="9"/>
        <v>340</v>
      </c>
      <c r="F38" s="8">
        <f t="shared" si="1"/>
        <v>180</v>
      </c>
      <c r="G38" s="9">
        <f t="shared" si="10"/>
        <v>300</v>
      </c>
      <c r="H38" s="8">
        <f t="shared" ca="1" si="4"/>
        <v>37</v>
      </c>
      <c r="I38" s="8">
        <f t="shared" ca="1" si="5"/>
        <v>37</v>
      </c>
      <c r="J38" s="9">
        <f t="shared" ca="1" si="6"/>
        <v>37</v>
      </c>
      <c r="K38" s="9">
        <f t="shared" ca="1" si="7"/>
        <v>37</v>
      </c>
    </row>
    <row r="39" spans="1:11" x14ac:dyDescent="0.25">
      <c r="A39" s="2">
        <v>38</v>
      </c>
      <c r="D39" s="1">
        <f t="shared" ca="1" si="8"/>
        <v>388.65625</v>
      </c>
      <c r="E39" s="1">
        <f t="shared" ca="1" si="9"/>
        <v>349</v>
      </c>
      <c r="F39" s="8">
        <f t="shared" si="1"/>
        <v>180</v>
      </c>
      <c r="G39" s="9">
        <f t="shared" si="10"/>
        <v>300</v>
      </c>
      <c r="H39" s="8">
        <f t="shared" ca="1" si="4"/>
        <v>38</v>
      </c>
      <c r="I39" s="8">
        <f t="shared" ca="1" si="5"/>
        <v>38</v>
      </c>
      <c r="J39" s="9">
        <f t="shared" ca="1" si="6"/>
        <v>38</v>
      </c>
      <c r="K39" s="9">
        <f t="shared" ca="1" si="7"/>
        <v>38</v>
      </c>
    </row>
    <row r="40" spans="1:11" x14ac:dyDescent="0.25">
      <c r="A40" s="2">
        <v>39</v>
      </c>
      <c r="D40" s="1">
        <f t="shared" ca="1" si="8"/>
        <v>399.125</v>
      </c>
      <c r="E40" s="1">
        <f t="shared" ca="1" si="9"/>
        <v>358</v>
      </c>
      <c r="F40" s="8">
        <f t="shared" si="1"/>
        <v>180</v>
      </c>
      <c r="G40" s="9">
        <f t="shared" si="10"/>
        <v>300</v>
      </c>
      <c r="H40" s="8">
        <f t="shared" ca="1" si="4"/>
        <v>39</v>
      </c>
      <c r="I40" s="8">
        <f t="shared" ca="1" si="5"/>
        <v>39</v>
      </c>
      <c r="J40" s="9">
        <f t="shared" ca="1" si="6"/>
        <v>39</v>
      </c>
      <c r="K40" s="9">
        <f t="shared" ca="1" si="7"/>
        <v>39</v>
      </c>
    </row>
    <row r="41" spans="1:11" x14ac:dyDescent="0.25">
      <c r="A41" s="2">
        <v>40</v>
      </c>
      <c r="D41" s="1">
        <f t="shared" ca="1" si="8"/>
        <v>409.59375</v>
      </c>
      <c r="E41" s="1">
        <f t="shared" ca="1" si="9"/>
        <v>367</v>
      </c>
      <c r="F41" s="8">
        <f t="shared" si="1"/>
        <v>180</v>
      </c>
      <c r="G41" s="9">
        <f t="shared" si="10"/>
        <v>300</v>
      </c>
      <c r="H41" s="8">
        <f t="shared" ca="1" si="4"/>
        <v>40</v>
      </c>
      <c r="I41" s="8">
        <f t="shared" ca="1" si="5"/>
        <v>40</v>
      </c>
      <c r="J41" s="9">
        <f t="shared" ca="1" si="6"/>
        <v>40</v>
      </c>
      <c r="K41" s="9">
        <f t="shared" ca="1" si="7"/>
        <v>40</v>
      </c>
    </row>
    <row r="42" spans="1:11" x14ac:dyDescent="0.25">
      <c r="A42" s="2">
        <v>41</v>
      </c>
      <c r="D42" s="1">
        <f t="shared" ca="1" si="8"/>
        <v>420.0625</v>
      </c>
      <c r="E42" s="1">
        <f t="shared" ca="1" si="9"/>
        <v>376</v>
      </c>
      <c r="F42" s="8">
        <f t="shared" si="1"/>
        <v>180</v>
      </c>
      <c r="G42" s="9">
        <f t="shared" si="10"/>
        <v>300</v>
      </c>
      <c r="H42" s="8">
        <f t="shared" ca="1" si="4"/>
        <v>41</v>
      </c>
      <c r="I42" s="8">
        <f t="shared" ca="1" si="5"/>
        <v>41</v>
      </c>
      <c r="J42" s="9">
        <f t="shared" ca="1" si="6"/>
        <v>41</v>
      </c>
      <c r="K42" s="9">
        <f t="shared" ca="1" si="7"/>
        <v>41</v>
      </c>
    </row>
    <row r="43" spans="1:11" x14ac:dyDescent="0.25">
      <c r="A43" s="2">
        <v>42</v>
      </c>
      <c r="D43" s="1">
        <f t="shared" ca="1" si="8"/>
        <v>430.53125</v>
      </c>
      <c r="E43" s="1">
        <f t="shared" ca="1" si="9"/>
        <v>385</v>
      </c>
      <c r="F43" s="8">
        <f t="shared" si="1"/>
        <v>180</v>
      </c>
      <c r="G43" s="9">
        <f t="shared" si="10"/>
        <v>300</v>
      </c>
      <c r="H43" s="8">
        <f t="shared" ca="1" si="4"/>
        <v>42</v>
      </c>
      <c r="I43" s="8">
        <f t="shared" ca="1" si="5"/>
        <v>42</v>
      </c>
      <c r="J43" s="9">
        <f t="shared" ca="1" si="6"/>
        <v>42</v>
      </c>
      <c r="K43" s="9">
        <f t="shared" ca="1" si="7"/>
        <v>42</v>
      </c>
    </row>
    <row r="44" spans="1:11" x14ac:dyDescent="0.25">
      <c r="A44" s="2">
        <v>43</v>
      </c>
      <c r="D44" s="1">
        <f t="shared" ca="1" si="8"/>
        <v>441</v>
      </c>
      <c r="E44" s="1">
        <f t="shared" ca="1" si="9"/>
        <v>394</v>
      </c>
      <c r="F44" s="8">
        <f t="shared" si="1"/>
        <v>180</v>
      </c>
      <c r="G44" s="9">
        <f t="shared" si="10"/>
        <v>300</v>
      </c>
      <c r="H44" s="8">
        <f t="shared" ca="1" si="4"/>
        <v>43</v>
      </c>
      <c r="I44" s="8">
        <f t="shared" ca="1" si="5"/>
        <v>43</v>
      </c>
      <c r="J44" s="9">
        <f t="shared" ca="1" si="6"/>
        <v>43</v>
      </c>
      <c r="K44" s="9">
        <f t="shared" ca="1" si="7"/>
        <v>43</v>
      </c>
    </row>
    <row r="45" spans="1:11" x14ac:dyDescent="0.25">
      <c r="A45" s="2">
        <v>44</v>
      </c>
      <c r="D45" s="1">
        <f t="shared" ca="1" si="8"/>
        <v>451.46875</v>
      </c>
      <c r="E45" s="1">
        <f t="shared" ca="1" si="9"/>
        <v>403</v>
      </c>
      <c r="F45" s="8">
        <f t="shared" si="1"/>
        <v>180</v>
      </c>
      <c r="G45" s="9">
        <f t="shared" si="10"/>
        <v>300</v>
      </c>
      <c r="H45" s="8">
        <f t="shared" ref="H45:H76" ca="1" si="11">IF(D45&gt;=F45,A45,"")</f>
        <v>44</v>
      </c>
      <c r="I45" s="8">
        <f t="shared" ref="I45:I76" ca="1" si="12">IF(E45&gt;=F45,A45,"")</f>
        <v>44</v>
      </c>
      <c r="J45" s="9">
        <f t="shared" ca="1" si="6"/>
        <v>44</v>
      </c>
      <c r="K45" s="9">
        <f t="shared" ca="1" si="7"/>
        <v>44</v>
      </c>
    </row>
    <row r="46" spans="1:11" x14ac:dyDescent="0.25">
      <c r="A46" s="2">
        <v>45</v>
      </c>
      <c r="D46" s="1">
        <f t="shared" ca="1" si="8"/>
        <v>461.9375</v>
      </c>
      <c r="E46" s="1">
        <f t="shared" ca="1" si="9"/>
        <v>412</v>
      </c>
      <c r="F46" s="8">
        <f t="shared" si="1"/>
        <v>180</v>
      </c>
      <c r="G46" s="9">
        <f t="shared" si="10"/>
        <v>300</v>
      </c>
      <c r="H46" s="8">
        <f t="shared" ca="1" si="11"/>
        <v>45</v>
      </c>
      <c r="I46" s="8">
        <f t="shared" ca="1" si="12"/>
        <v>45</v>
      </c>
      <c r="J46" s="9">
        <f t="shared" ca="1" si="6"/>
        <v>45</v>
      </c>
      <c r="K46" s="9">
        <f t="shared" ca="1" si="7"/>
        <v>45</v>
      </c>
    </row>
    <row r="47" spans="1:11" x14ac:dyDescent="0.25">
      <c r="A47" s="2">
        <v>46</v>
      </c>
      <c r="D47" s="1">
        <f t="shared" ca="1" si="8"/>
        <v>472.40625</v>
      </c>
      <c r="E47" s="1">
        <f t="shared" ca="1" si="9"/>
        <v>421</v>
      </c>
      <c r="F47" s="8">
        <f t="shared" si="1"/>
        <v>180</v>
      </c>
      <c r="G47" s="9">
        <f t="shared" si="10"/>
        <v>300</v>
      </c>
      <c r="H47" s="8">
        <f t="shared" ca="1" si="11"/>
        <v>46</v>
      </c>
      <c r="I47" s="8">
        <f t="shared" ca="1" si="12"/>
        <v>46</v>
      </c>
      <c r="J47" s="9">
        <f t="shared" ca="1" si="6"/>
        <v>46</v>
      </c>
      <c r="K47" s="9">
        <f t="shared" ca="1" si="7"/>
        <v>46</v>
      </c>
    </row>
    <row r="48" spans="1:11" x14ac:dyDescent="0.25">
      <c r="A48" s="2">
        <v>47</v>
      </c>
      <c r="D48" s="1">
        <f t="shared" ca="1" si="8"/>
        <v>482.875</v>
      </c>
      <c r="E48" s="1">
        <f t="shared" ca="1" si="9"/>
        <v>430</v>
      </c>
      <c r="F48" s="8">
        <f t="shared" si="1"/>
        <v>180</v>
      </c>
      <c r="G48" s="9">
        <f t="shared" si="10"/>
        <v>300</v>
      </c>
      <c r="H48" s="8">
        <f t="shared" ca="1" si="11"/>
        <v>47</v>
      </c>
      <c r="I48" s="8">
        <f t="shared" ca="1" si="12"/>
        <v>47</v>
      </c>
      <c r="J48" s="9">
        <f t="shared" ca="1" si="6"/>
        <v>47</v>
      </c>
      <c r="K48" s="9">
        <f t="shared" ca="1" si="7"/>
        <v>47</v>
      </c>
    </row>
    <row r="49" spans="1:11" x14ac:dyDescent="0.25">
      <c r="A49" s="2">
        <v>48</v>
      </c>
      <c r="D49" s="1">
        <f t="shared" ca="1" si="8"/>
        <v>493.34375</v>
      </c>
      <c r="E49" s="1">
        <f t="shared" ca="1" si="9"/>
        <v>439</v>
      </c>
      <c r="F49" s="8">
        <f t="shared" si="1"/>
        <v>180</v>
      </c>
      <c r="G49" s="9">
        <f t="shared" si="10"/>
        <v>300</v>
      </c>
      <c r="H49" s="8">
        <f t="shared" ca="1" si="11"/>
        <v>48</v>
      </c>
      <c r="I49" s="8">
        <f t="shared" ca="1" si="12"/>
        <v>48</v>
      </c>
      <c r="J49" s="9">
        <f t="shared" ca="1" si="6"/>
        <v>48</v>
      </c>
      <c r="K49" s="9">
        <f t="shared" ca="1" si="7"/>
        <v>48</v>
      </c>
    </row>
    <row r="50" spans="1:11" x14ac:dyDescent="0.25">
      <c r="A50" s="2">
        <v>49</v>
      </c>
      <c r="D50" s="1">
        <f t="shared" ca="1" si="8"/>
        <v>503.8125</v>
      </c>
      <c r="E50" s="1">
        <f t="shared" ca="1" si="9"/>
        <v>448</v>
      </c>
      <c r="F50" s="8">
        <f t="shared" si="1"/>
        <v>180</v>
      </c>
      <c r="G50" s="9">
        <f t="shared" si="10"/>
        <v>300</v>
      </c>
      <c r="H50" s="8">
        <f t="shared" ca="1" si="11"/>
        <v>49</v>
      </c>
      <c r="I50" s="8">
        <f t="shared" ca="1" si="12"/>
        <v>49</v>
      </c>
      <c r="J50" s="9">
        <f t="shared" ca="1" si="6"/>
        <v>49</v>
      </c>
      <c r="K50" s="9">
        <f t="shared" ca="1" si="7"/>
        <v>49</v>
      </c>
    </row>
    <row r="51" spans="1:11" x14ac:dyDescent="0.25">
      <c r="A51" s="2">
        <v>50</v>
      </c>
      <c r="D51" s="1">
        <f t="shared" ca="1" si="8"/>
        <v>514.28125</v>
      </c>
      <c r="E51" s="1">
        <f t="shared" ca="1" si="9"/>
        <v>457</v>
      </c>
      <c r="F51" s="8">
        <f t="shared" si="1"/>
        <v>180</v>
      </c>
      <c r="G51" s="9">
        <f t="shared" si="10"/>
        <v>300</v>
      </c>
      <c r="H51" s="8">
        <f t="shared" ca="1" si="11"/>
        <v>50</v>
      </c>
      <c r="I51" s="8">
        <f t="shared" ca="1" si="12"/>
        <v>50</v>
      </c>
      <c r="J51" s="9">
        <f t="shared" ref="J51:J85" ca="1" si="13">IF(D51&gt;=G51,A51,"")</f>
        <v>50</v>
      </c>
      <c r="K51" s="9">
        <f t="shared" ref="K51:K85" ca="1" si="14">IF(E51&gt;=G51,A51,"")</f>
        <v>50</v>
      </c>
    </row>
    <row r="52" spans="1:11" x14ac:dyDescent="0.25">
      <c r="A52" s="2">
        <v>51</v>
      </c>
      <c r="D52" s="1">
        <f t="shared" ref="D52:D85" ca="1" si="15">B52+$I$2+D51</f>
        <v>524.75</v>
      </c>
      <c r="E52" s="1">
        <f t="shared" ref="E52:E85" ca="1" si="16">B52+$H$2+E51</f>
        <v>466</v>
      </c>
      <c r="F52" s="8">
        <f t="shared" si="1"/>
        <v>180</v>
      </c>
      <c r="G52" s="9">
        <f t="shared" si="10"/>
        <v>300</v>
      </c>
      <c r="H52" s="8">
        <f t="shared" ca="1" si="11"/>
        <v>51</v>
      </c>
      <c r="I52" s="8">
        <f t="shared" ca="1" si="12"/>
        <v>51</v>
      </c>
      <c r="J52" s="9">
        <f t="shared" ca="1" si="13"/>
        <v>51</v>
      </c>
      <c r="K52" s="9">
        <f t="shared" ca="1" si="14"/>
        <v>51</v>
      </c>
    </row>
    <row r="53" spans="1:11" x14ac:dyDescent="0.25">
      <c r="A53" s="2">
        <v>52</v>
      </c>
      <c r="D53" s="1">
        <f t="shared" ca="1" si="15"/>
        <v>535.21875</v>
      </c>
      <c r="E53" s="1">
        <f t="shared" ca="1" si="16"/>
        <v>475</v>
      </c>
      <c r="F53" s="8">
        <f t="shared" si="1"/>
        <v>180</v>
      </c>
      <c r="G53" s="9">
        <f t="shared" si="10"/>
        <v>300</v>
      </c>
      <c r="H53" s="8">
        <f t="shared" ca="1" si="11"/>
        <v>52</v>
      </c>
      <c r="I53" s="8">
        <f t="shared" ca="1" si="12"/>
        <v>52</v>
      </c>
      <c r="J53" s="9">
        <f t="shared" ca="1" si="13"/>
        <v>52</v>
      </c>
      <c r="K53" s="9">
        <f t="shared" ca="1" si="14"/>
        <v>52</v>
      </c>
    </row>
    <row r="54" spans="1:11" x14ac:dyDescent="0.25">
      <c r="A54" s="2">
        <v>53</v>
      </c>
      <c r="D54" s="1">
        <f t="shared" ca="1" si="15"/>
        <v>545.6875</v>
      </c>
      <c r="E54" s="1">
        <f t="shared" ca="1" si="16"/>
        <v>484</v>
      </c>
      <c r="F54" s="8">
        <f t="shared" si="1"/>
        <v>180</v>
      </c>
      <c r="G54" s="9">
        <f t="shared" si="10"/>
        <v>300</v>
      </c>
      <c r="H54" s="8">
        <f t="shared" ca="1" si="11"/>
        <v>53</v>
      </c>
      <c r="I54" s="8">
        <f t="shared" ca="1" si="12"/>
        <v>53</v>
      </c>
      <c r="J54" s="9">
        <f t="shared" ca="1" si="13"/>
        <v>53</v>
      </c>
      <c r="K54" s="9">
        <f t="shared" ca="1" si="14"/>
        <v>53</v>
      </c>
    </row>
    <row r="55" spans="1:11" x14ac:dyDescent="0.25">
      <c r="A55" s="2">
        <v>54</v>
      </c>
      <c r="D55" s="1">
        <f t="shared" ca="1" si="15"/>
        <v>556.15625</v>
      </c>
      <c r="E55" s="1">
        <f t="shared" ca="1" si="16"/>
        <v>493</v>
      </c>
      <c r="F55" s="8">
        <f t="shared" si="1"/>
        <v>180</v>
      </c>
      <c r="G55" s="9">
        <f t="shared" si="10"/>
        <v>300</v>
      </c>
      <c r="H55" s="8">
        <f t="shared" ca="1" si="11"/>
        <v>54</v>
      </c>
      <c r="I55" s="8">
        <f t="shared" ca="1" si="12"/>
        <v>54</v>
      </c>
      <c r="J55" s="9">
        <f t="shared" ca="1" si="13"/>
        <v>54</v>
      </c>
      <c r="K55" s="9">
        <f t="shared" ca="1" si="14"/>
        <v>54</v>
      </c>
    </row>
    <row r="56" spans="1:11" x14ac:dyDescent="0.25">
      <c r="A56" s="2">
        <v>55</v>
      </c>
      <c r="D56" s="1">
        <f t="shared" ca="1" si="15"/>
        <v>566.625</v>
      </c>
      <c r="E56" s="1">
        <f t="shared" ca="1" si="16"/>
        <v>502</v>
      </c>
      <c r="F56" s="8">
        <f t="shared" si="1"/>
        <v>180</v>
      </c>
      <c r="G56" s="9">
        <f t="shared" si="10"/>
        <v>300</v>
      </c>
      <c r="H56" s="8">
        <f t="shared" ca="1" si="11"/>
        <v>55</v>
      </c>
      <c r="I56" s="8">
        <f t="shared" ca="1" si="12"/>
        <v>55</v>
      </c>
      <c r="J56" s="9">
        <f t="shared" ca="1" si="13"/>
        <v>55</v>
      </c>
      <c r="K56" s="9">
        <f t="shared" ca="1" si="14"/>
        <v>55</v>
      </c>
    </row>
    <row r="57" spans="1:11" x14ac:dyDescent="0.25">
      <c r="A57" s="2">
        <v>56</v>
      </c>
      <c r="D57" s="1">
        <f t="shared" ca="1" si="15"/>
        <v>577.09375</v>
      </c>
      <c r="E57" s="1">
        <f t="shared" ca="1" si="16"/>
        <v>511</v>
      </c>
      <c r="F57" s="8">
        <f t="shared" si="1"/>
        <v>180</v>
      </c>
      <c r="G57" s="9">
        <f t="shared" si="10"/>
        <v>300</v>
      </c>
      <c r="H57" s="8">
        <f t="shared" ca="1" si="11"/>
        <v>56</v>
      </c>
      <c r="I57" s="8">
        <f t="shared" ca="1" si="12"/>
        <v>56</v>
      </c>
      <c r="J57" s="9">
        <f t="shared" ca="1" si="13"/>
        <v>56</v>
      </c>
      <c r="K57" s="9">
        <f t="shared" ca="1" si="14"/>
        <v>56</v>
      </c>
    </row>
    <row r="58" spans="1:11" x14ac:dyDescent="0.25">
      <c r="A58" s="2">
        <v>57</v>
      </c>
      <c r="D58" s="1">
        <f t="shared" ca="1" si="15"/>
        <v>587.5625</v>
      </c>
      <c r="E58" s="1">
        <f t="shared" ca="1" si="16"/>
        <v>520</v>
      </c>
      <c r="F58" s="8">
        <f t="shared" si="1"/>
        <v>180</v>
      </c>
      <c r="G58" s="9">
        <f t="shared" si="10"/>
        <v>300</v>
      </c>
      <c r="H58" s="8">
        <f t="shared" ca="1" si="11"/>
        <v>57</v>
      </c>
      <c r="I58" s="8">
        <f t="shared" ca="1" si="12"/>
        <v>57</v>
      </c>
      <c r="J58" s="9">
        <f t="shared" ca="1" si="13"/>
        <v>57</v>
      </c>
      <c r="K58" s="9">
        <f t="shared" ca="1" si="14"/>
        <v>57</v>
      </c>
    </row>
    <row r="59" spans="1:11" x14ac:dyDescent="0.25">
      <c r="A59" s="2">
        <v>58</v>
      </c>
      <c r="D59" s="1">
        <f t="shared" ca="1" si="15"/>
        <v>598.03125</v>
      </c>
      <c r="E59" s="1">
        <f t="shared" ca="1" si="16"/>
        <v>529</v>
      </c>
      <c r="F59" s="8">
        <f t="shared" si="1"/>
        <v>180</v>
      </c>
      <c r="G59" s="9">
        <f t="shared" si="10"/>
        <v>300</v>
      </c>
      <c r="H59" s="8">
        <f t="shared" ca="1" si="11"/>
        <v>58</v>
      </c>
      <c r="I59" s="8">
        <f t="shared" ca="1" si="12"/>
        <v>58</v>
      </c>
      <c r="J59" s="9">
        <f t="shared" ca="1" si="13"/>
        <v>58</v>
      </c>
      <c r="K59" s="9">
        <f t="shared" ca="1" si="14"/>
        <v>58</v>
      </c>
    </row>
    <row r="60" spans="1:11" x14ac:dyDescent="0.25">
      <c r="A60" s="2">
        <v>59</v>
      </c>
      <c r="D60" s="1">
        <f t="shared" ca="1" si="15"/>
        <v>608.5</v>
      </c>
      <c r="E60" s="1">
        <f t="shared" ca="1" si="16"/>
        <v>538</v>
      </c>
      <c r="F60" s="8">
        <f t="shared" si="1"/>
        <v>180</v>
      </c>
      <c r="G60" s="9">
        <f t="shared" si="10"/>
        <v>300</v>
      </c>
      <c r="H60" s="8">
        <f t="shared" ca="1" si="11"/>
        <v>59</v>
      </c>
      <c r="I60" s="8">
        <f t="shared" ca="1" si="12"/>
        <v>59</v>
      </c>
      <c r="J60" s="9">
        <f t="shared" ca="1" si="13"/>
        <v>59</v>
      </c>
      <c r="K60" s="9">
        <f t="shared" ca="1" si="14"/>
        <v>59</v>
      </c>
    </row>
    <row r="61" spans="1:11" x14ac:dyDescent="0.25">
      <c r="A61" s="2">
        <v>60</v>
      </c>
      <c r="D61" s="1">
        <f t="shared" ca="1" si="15"/>
        <v>618.96875</v>
      </c>
      <c r="E61" s="1">
        <f t="shared" ca="1" si="16"/>
        <v>547</v>
      </c>
      <c r="F61" s="8">
        <f t="shared" si="1"/>
        <v>180</v>
      </c>
      <c r="G61" s="9">
        <f t="shared" si="10"/>
        <v>300</v>
      </c>
      <c r="H61" s="8">
        <f t="shared" ca="1" si="11"/>
        <v>60</v>
      </c>
      <c r="I61" s="8">
        <f t="shared" ca="1" si="12"/>
        <v>60</v>
      </c>
      <c r="J61" s="9">
        <f t="shared" ca="1" si="13"/>
        <v>60</v>
      </c>
      <c r="K61" s="9">
        <f t="shared" ca="1" si="14"/>
        <v>60</v>
      </c>
    </row>
    <row r="62" spans="1:11" x14ac:dyDescent="0.25">
      <c r="A62" s="2">
        <v>61</v>
      </c>
      <c r="D62" s="1">
        <f t="shared" ca="1" si="15"/>
        <v>629.4375</v>
      </c>
      <c r="E62" s="1">
        <f t="shared" ca="1" si="16"/>
        <v>556</v>
      </c>
      <c r="F62" s="8">
        <f t="shared" si="1"/>
        <v>180</v>
      </c>
      <c r="G62" s="9">
        <f t="shared" si="10"/>
        <v>300</v>
      </c>
      <c r="H62" s="8">
        <f t="shared" ca="1" si="11"/>
        <v>61</v>
      </c>
      <c r="I62" s="8">
        <f t="shared" ca="1" si="12"/>
        <v>61</v>
      </c>
      <c r="J62" s="9">
        <f t="shared" ca="1" si="13"/>
        <v>61</v>
      </c>
      <c r="K62" s="9">
        <f t="shared" ca="1" si="14"/>
        <v>61</v>
      </c>
    </row>
    <row r="63" spans="1:11" x14ac:dyDescent="0.25">
      <c r="A63" s="2">
        <v>62</v>
      </c>
      <c r="D63" s="1">
        <f t="shared" ca="1" si="15"/>
        <v>639.90625</v>
      </c>
      <c r="E63" s="1">
        <f t="shared" ca="1" si="16"/>
        <v>565</v>
      </c>
      <c r="F63" s="8">
        <f t="shared" si="1"/>
        <v>180</v>
      </c>
      <c r="G63" s="9">
        <f t="shared" si="10"/>
        <v>300</v>
      </c>
      <c r="H63" s="8">
        <f t="shared" ca="1" si="11"/>
        <v>62</v>
      </c>
      <c r="I63" s="8">
        <f t="shared" ca="1" si="12"/>
        <v>62</v>
      </c>
      <c r="J63" s="9">
        <f t="shared" ca="1" si="13"/>
        <v>62</v>
      </c>
      <c r="K63" s="9">
        <f t="shared" ca="1" si="14"/>
        <v>62</v>
      </c>
    </row>
    <row r="64" spans="1:11" x14ac:dyDescent="0.25">
      <c r="A64" s="2">
        <v>63</v>
      </c>
      <c r="D64" s="1">
        <f t="shared" ca="1" si="15"/>
        <v>650.375</v>
      </c>
      <c r="E64" s="1">
        <f t="shared" ca="1" si="16"/>
        <v>574</v>
      </c>
      <c r="F64" s="8">
        <f t="shared" si="1"/>
        <v>180</v>
      </c>
      <c r="G64" s="9">
        <f t="shared" si="10"/>
        <v>300</v>
      </c>
      <c r="H64" s="8">
        <f t="shared" ca="1" si="11"/>
        <v>63</v>
      </c>
      <c r="I64" s="8">
        <f t="shared" ca="1" si="12"/>
        <v>63</v>
      </c>
      <c r="J64" s="9">
        <f t="shared" ca="1" si="13"/>
        <v>63</v>
      </c>
      <c r="K64" s="9">
        <f t="shared" ca="1" si="14"/>
        <v>63</v>
      </c>
    </row>
    <row r="65" spans="1:11" x14ac:dyDescent="0.25">
      <c r="A65" s="2">
        <v>64</v>
      </c>
      <c r="D65" s="1">
        <f t="shared" ca="1" si="15"/>
        <v>660.84375</v>
      </c>
      <c r="E65" s="1">
        <f t="shared" ca="1" si="16"/>
        <v>583</v>
      </c>
      <c r="F65" s="8">
        <f t="shared" si="1"/>
        <v>180</v>
      </c>
      <c r="G65" s="9">
        <f t="shared" si="10"/>
        <v>300</v>
      </c>
      <c r="H65" s="8">
        <f t="shared" ca="1" si="11"/>
        <v>64</v>
      </c>
      <c r="I65" s="8">
        <f t="shared" ca="1" si="12"/>
        <v>64</v>
      </c>
      <c r="J65" s="9">
        <f t="shared" ca="1" si="13"/>
        <v>64</v>
      </c>
      <c r="K65" s="9">
        <f t="shared" ca="1" si="14"/>
        <v>64</v>
      </c>
    </row>
    <row r="66" spans="1:11" x14ac:dyDescent="0.25">
      <c r="A66" s="2">
        <v>65</v>
      </c>
      <c r="D66" s="1">
        <f t="shared" ca="1" si="15"/>
        <v>671.3125</v>
      </c>
      <c r="E66" s="1">
        <f t="shared" ca="1" si="16"/>
        <v>592</v>
      </c>
      <c r="F66" s="8">
        <f t="shared" si="1"/>
        <v>180</v>
      </c>
      <c r="G66" s="9">
        <f t="shared" si="10"/>
        <v>300</v>
      </c>
      <c r="H66" s="8">
        <f t="shared" ca="1" si="11"/>
        <v>65</v>
      </c>
      <c r="I66" s="8">
        <f t="shared" ca="1" si="12"/>
        <v>65</v>
      </c>
      <c r="J66" s="9">
        <f t="shared" ca="1" si="13"/>
        <v>65</v>
      </c>
      <c r="K66" s="9">
        <f t="shared" ca="1" si="14"/>
        <v>65</v>
      </c>
    </row>
    <row r="67" spans="1:11" x14ac:dyDescent="0.25">
      <c r="A67" s="2">
        <v>66</v>
      </c>
      <c r="D67" s="1">
        <f t="shared" ca="1" si="15"/>
        <v>681.78125</v>
      </c>
      <c r="E67" s="1">
        <f t="shared" ca="1" si="16"/>
        <v>601</v>
      </c>
      <c r="F67" s="8">
        <f t="shared" si="1"/>
        <v>180</v>
      </c>
      <c r="G67" s="9">
        <f t="shared" si="10"/>
        <v>300</v>
      </c>
      <c r="H67" s="8">
        <f t="shared" ca="1" si="11"/>
        <v>66</v>
      </c>
      <c r="I67" s="8">
        <f t="shared" ca="1" si="12"/>
        <v>66</v>
      </c>
      <c r="J67" s="9">
        <f t="shared" ca="1" si="13"/>
        <v>66</v>
      </c>
      <c r="K67" s="9">
        <f t="shared" ca="1" si="14"/>
        <v>66</v>
      </c>
    </row>
    <row r="68" spans="1:11" x14ac:dyDescent="0.25">
      <c r="A68" s="2">
        <v>67</v>
      </c>
      <c r="D68" s="1">
        <f t="shared" ca="1" si="15"/>
        <v>692.25</v>
      </c>
      <c r="E68" s="1">
        <f t="shared" ca="1" si="16"/>
        <v>610</v>
      </c>
      <c r="F68" s="8">
        <f t="shared" ref="F68:F85" si="17">F67</f>
        <v>180</v>
      </c>
      <c r="G68" s="9">
        <f t="shared" si="10"/>
        <v>300</v>
      </c>
      <c r="H68" s="8">
        <f t="shared" ca="1" si="11"/>
        <v>67</v>
      </c>
      <c r="I68" s="8">
        <f t="shared" ca="1" si="12"/>
        <v>67</v>
      </c>
      <c r="J68" s="9">
        <f t="shared" ca="1" si="13"/>
        <v>67</v>
      </c>
      <c r="K68" s="9">
        <f t="shared" ca="1" si="14"/>
        <v>67</v>
      </c>
    </row>
    <row r="69" spans="1:11" x14ac:dyDescent="0.25">
      <c r="A69" s="2">
        <v>68</v>
      </c>
      <c r="D69" s="1">
        <f t="shared" ca="1" si="15"/>
        <v>702.71875</v>
      </c>
      <c r="E69" s="1">
        <f t="shared" ca="1" si="16"/>
        <v>619</v>
      </c>
      <c r="F69" s="8">
        <f t="shared" si="17"/>
        <v>180</v>
      </c>
      <c r="G69" s="9">
        <f t="shared" si="10"/>
        <v>300</v>
      </c>
      <c r="H69" s="8">
        <f t="shared" ca="1" si="11"/>
        <v>68</v>
      </c>
      <c r="I69" s="8">
        <f t="shared" ca="1" si="12"/>
        <v>68</v>
      </c>
      <c r="J69" s="9">
        <f t="shared" ca="1" si="13"/>
        <v>68</v>
      </c>
      <c r="K69" s="9">
        <f t="shared" ca="1" si="14"/>
        <v>68</v>
      </c>
    </row>
    <row r="70" spans="1:11" x14ac:dyDescent="0.25">
      <c r="A70" s="2">
        <v>69</v>
      </c>
      <c r="D70" s="1">
        <f t="shared" ca="1" si="15"/>
        <v>713.1875</v>
      </c>
      <c r="E70" s="1">
        <f t="shared" ca="1" si="16"/>
        <v>628</v>
      </c>
      <c r="F70" s="8">
        <f t="shared" si="17"/>
        <v>180</v>
      </c>
      <c r="G70" s="9">
        <f t="shared" si="10"/>
        <v>300</v>
      </c>
      <c r="H70" s="8">
        <f t="shared" ca="1" si="11"/>
        <v>69</v>
      </c>
      <c r="I70" s="8">
        <f t="shared" ca="1" si="12"/>
        <v>69</v>
      </c>
      <c r="J70" s="9">
        <f t="shared" ca="1" si="13"/>
        <v>69</v>
      </c>
      <c r="K70" s="9">
        <f t="shared" ca="1" si="14"/>
        <v>69</v>
      </c>
    </row>
    <row r="71" spans="1:11" x14ac:dyDescent="0.25">
      <c r="A71" s="2">
        <v>70</v>
      </c>
      <c r="D71" s="1">
        <f t="shared" ca="1" si="15"/>
        <v>723.65625</v>
      </c>
      <c r="E71" s="1">
        <f t="shared" ca="1" si="16"/>
        <v>637</v>
      </c>
      <c r="F71" s="8">
        <f t="shared" si="17"/>
        <v>180</v>
      </c>
      <c r="G71" s="9">
        <f t="shared" si="10"/>
        <v>300</v>
      </c>
      <c r="H71" s="8">
        <f t="shared" ca="1" si="11"/>
        <v>70</v>
      </c>
      <c r="I71" s="8">
        <f t="shared" ca="1" si="12"/>
        <v>70</v>
      </c>
      <c r="J71" s="9">
        <f t="shared" ca="1" si="13"/>
        <v>70</v>
      </c>
      <c r="K71" s="9">
        <f t="shared" ca="1" si="14"/>
        <v>70</v>
      </c>
    </row>
    <row r="72" spans="1:11" x14ac:dyDescent="0.25">
      <c r="A72" s="2">
        <v>71</v>
      </c>
      <c r="D72" s="1">
        <f t="shared" ca="1" si="15"/>
        <v>734.125</v>
      </c>
      <c r="E72" s="1">
        <f t="shared" ca="1" si="16"/>
        <v>646</v>
      </c>
      <c r="F72" s="8">
        <f t="shared" si="17"/>
        <v>180</v>
      </c>
      <c r="G72" s="9">
        <f t="shared" si="10"/>
        <v>300</v>
      </c>
      <c r="H72" s="8">
        <f t="shared" ca="1" si="11"/>
        <v>71</v>
      </c>
      <c r="I72" s="8">
        <f t="shared" ca="1" si="12"/>
        <v>71</v>
      </c>
      <c r="J72" s="9">
        <f t="shared" ca="1" si="13"/>
        <v>71</v>
      </c>
      <c r="K72" s="9">
        <f t="shared" ca="1" si="14"/>
        <v>71</v>
      </c>
    </row>
    <row r="73" spans="1:11" x14ac:dyDescent="0.25">
      <c r="A73" s="2">
        <v>72</v>
      </c>
      <c r="D73" s="1">
        <f t="shared" ca="1" si="15"/>
        <v>744.59375</v>
      </c>
      <c r="E73" s="1">
        <f t="shared" ca="1" si="16"/>
        <v>655</v>
      </c>
      <c r="F73" s="8">
        <f t="shared" si="17"/>
        <v>180</v>
      </c>
      <c r="G73" s="9">
        <f t="shared" si="10"/>
        <v>300</v>
      </c>
      <c r="H73" s="8">
        <f t="shared" ca="1" si="11"/>
        <v>72</v>
      </c>
      <c r="I73" s="8">
        <f t="shared" ca="1" si="12"/>
        <v>72</v>
      </c>
      <c r="J73" s="9">
        <f t="shared" ca="1" si="13"/>
        <v>72</v>
      </c>
      <c r="K73" s="9">
        <f t="shared" ca="1" si="14"/>
        <v>72</v>
      </c>
    </row>
    <row r="74" spans="1:11" x14ac:dyDescent="0.25">
      <c r="A74" s="2">
        <v>73</v>
      </c>
      <c r="D74" s="1">
        <f t="shared" ca="1" si="15"/>
        <v>755.0625</v>
      </c>
      <c r="E74" s="1">
        <f t="shared" ca="1" si="16"/>
        <v>664</v>
      </c>
      <c r="F74" s="8">
        <f t="shared" si="17"/>
        <v>180</v>
      </c>
      <c r="G74" s="9">
        <f t="shared" si="10"/>
        <v>300</v>
      </c>
      <c r="H74" s="8">
        <f t="shared" ca="1" si="11"/>
        <v>73</v>
      </c>
      <c r="I74" s="8">
        <f t="shared" ca="1" si="12"/>
        <v>73</v>
      </c>
      <c r="J74" s="9">
        <f t="shared" ca="1" si="13"/>
        <v>73</v>
      </c>
      <c r="K74" s="9">
        <f t="shared" ca="1" si="14"/>
        <v>73</v>
      </c>
    </row>
    <row r="75" spans="1:11" x14ac:dyDescent="0.25">
      <c r="A75" s="2">
        <v>74</v>
      </c>
      <c r="D75" s="1">
        <f t="shared" ca="1" si="15"/>
        <v>765.53125</v>
      </c>
      <c r="E75" s="1">
        <f t="shared" ca="1" si="16"/>
        <v>673</v>
      </c>
      <c r="F75" s="8">
        <f t="shared" si="17"/>
        <v>180</v>
      </c>
      <c r="G75" s="9">
        <f t="shared" si="10"/>
        <v>300</v>
      </c>
      <c r="H75" s="8">
        <f t="shared" ca="1" si="11"/>
        <v>74</v>
      </c>
      <c r="I75" s="8">
        <f t="shared" ca="1" si="12"/>
        <v>74</v>
      </c>
      <c r="J75" s="9">
        <f t="shared" ca="1" si="13"/>
        <v>74</v>
      </c>
      <c r="K75" s="9">
        <f t="shared" ca="1" si="14"/>
        <v>74</v>
      </c>
    </row>
    <row r="76" spans="1:11" x14ac:dyDescent="0.25">
      <c r="A76" s="2">
        <v>75</v>
      </c>
      <c r="D76" s="1">
        <f t="shared" ca="1" si="15"/>
        <v>776</v>
      </c>
      <c r="E76" s="1">
        <f t="shared" ca="1" si="16"/>
        <v>682</v>
      </c>
      <c r="F76" s="8">
        <f t="shared" si="17"/>
        <v>180</v>
      </c>
      <c r="G76" s="9">
        <f t="shared" si="10"/>
        <v>300</v>
      </c>
      <c r="H76" s="8">
        <f t="shared" ca="1" si="11"/>
        <v>75</v>
      </c>
      <c r="I76" s="8">
        <f t="shared" ca="1" si="12"/>
        <v>75</v>
      </c>
      <c r="J76" s="9">
        <f t="shared" ca="1" si="13"/>
        <v>75</v>
      </c>
      <c r="K76" s="9">
        <f t="shared" ca="1" si="14"/>
        <v>75</v>
      </c>
    </row>
    <row r="77" spans="1:11" x14ac:dyDescent="0.25">
      <c r="A77" s="2">
        <v>76</v>
      </c>
      <c r="D77" s="1">
        <f t="shared" ca="1" si="15"/>
        <v>786.46875</v>
      </c>
      <c r="E77" s="1">
        <f t="shared" ca="1" si="16"/>
        <v>691</v>
      </c>
      <c r="F77" s="8">
        <f t="shared" si="17"/>
        <v>180</v>
      </c>
      <c r="G77" s="9">
        <f t="shared" si="10"/>
        <v>300</v>
      </c>
      <c r="H77" s="8">
        <f t="shared" ref="H77:H85" ca="1" si="18">IF(D77&gt;=F77,A77,"")</f>
        <v>76</v>
      </c>
      <c r="I77" s="8">
        <f t="shared" ref="I77:I85" ca="1" si="19">IF(E77&gt;=F77,A77,"")</f>
        <v>76</v>
      </c>
      <c r="J77" s="9">
        <f t="shared" ca="1" si="13"/>
        <v>76</v>
      </c>
      <c r="K77" s="9">
        <f t="shared" ca="1" si="14"/>
        <v>76</v>
      </c>
    </row>
    <row r="78" spans="1:11" x14ac:dyDescent="0.25">
      <c r="A78" s="2">
        <v>77</v>
      </c>
      <c r="D78" s="1">
        <f t="shared" ca="1" si="15"/>
        <v>796.9375</v>
      </c>
      <c r="E78" s="1">
        <f t="shared" ca="1" si="16"/>
        <v>700</v>
      </c>
      <c r="F78" s="8">
        <f t="shared" si="17"/>
        <v>180</v>
      </c>
      <c r="G78" s="9">
        <f t="shared" si="10"/>
        <v>300</v>
      </c>
      <c r="H78" s="8">
        <f t="shared" ca="1" si="18"/>
        <v>77</v>
      </c>
      <c r="I78" s="8">
        <f t="shared" ca="1" si="19"/>
        <v>77</v>
      </c>
      <c r="J78" s="9">
        <f t="shared" ca="1" si="13"/>
        <v>77</v>
      </c>
      <c r="K78" s="9">
        <f t="shared" ca="1" si="14"/>
        <v>77</v>
      </c>
    </row>
    <row r="79" spans="1:11" x14ac:dyDescent="0.25">
      <c r="A79" s="2">
        <v>78</v>
      </c>
      <c r="D79" s="1">
        <f t="shared" ca="1" si="15"/>
        <v>807.40625</v>
      </c>
      <c r="E79" s="1">
        <f t="shared" ca="1" si="16"/>
        <v>709</v>
      </c>
      <c r="F79" s="8">
        <f t="shared" si="17"/>
        <v>180</v>
      </c>
      <c r="G79" s="9">
        <f t="shared" si="10"/>
        <v>300</v>
      </c>
      <c r="H79" s="8">
        <f t="shared" ca="1" si="18"/>
        <v>78</v>
      </c>
      <c r="I79" s="8">
        <f t="shared" ca="1" si="19"/>
        <v>78</v>
      </c>
      <c r="J79" s="9">
        <f t="shared" ca="1" si="13"/>
        <v>78</v>
      </c>
      <c r="K79" s="9">
        <f t="shared" ca="1" si="14"/>
        <v>78</v>
      </c>
    </row>
    <row r="80" spans="1:11" x14ac:dyDescent="0.25">
      <c r="A80" s="2">
        <v>79</v>
      </c>
      <c r="D80" s="1">
        <f t="shared" ca="1" si="15"/>
        <v>817.875</v>
      </c>
      <c r="E80" s="1">
        <f t="shared" ca="1" si="16"/>
        <v>718</v>
      </c>
      <c r="F80" s="8">
        <f t="shared" si="17"/>
        <v>180</v>
      </c>
      <c r="G80" s="9">
        <f t="shared" si="10"/>
        <v>300</v>
      </c>
      <c r="H80" s="8">
        <f t="shared" ca="1" si="18"/>
        <v>79</v>
      </c>
      <c r="I80" s="8">
        <f t="shared" ca="1" si="19"/>
        <v>79</v>
      </c>
      <c r="J80" s="9">
        <f t="shared" ca="1" si="13"/>
        <v>79</v>
      </c>
      <c r="K80" s="9">
        <f t="shared" ca="1" si="14"/>
        <v>79</v>
      </c>
    </row>
    <row r="81" spans="1:11" x14ac:dyDescent="0.25">
      <c r="A81" s="2">
        <v>80</v>
      </c>
      <c r="D81" s="1">
        <f t="shared" ca="1" si="15"/>
        <v>828.34375</v>
      </c>
      <c r="E81" s="1">
        <f t="shared" ca="1" si="16"/>
        <v>727</v>
      </c>
      <c r="F81" s="8">
        <f t="shared" si="17"/>
        <v>180</v>
      </c>
      <c r="G81" s="9">
        <f t="shared" si="10"/>
        <v>300</v>
      </c>
      <c r="H81" s="8">
        <f t="shared" ca="1" si="18"/>
        <v>80</v>
      </c>
      <c r="I81" s="8">
        <f t="shared" ca="1" si="19"/>
        <v>80</v>
      </c>
      <c r="J81" s="9">
        <f t="shared" ca="1" si="13"/>
        <v>80</v>
      </c>
      <c r="K81" s="9">
        <f t="shared" ca="1" si="14"/>
        <v>80</v>
      </c>
    </row>
    <row r="82" spans="1:11" x14ac:dyDescent="0.25">
      <c r="A82" s="2">
        <v>81</v>
      </c>
      <c r="D82" s="1">
        <f t="shared" ca="1" si="15"/>
        <v>838.8125</v>
      </c>
      <c r="E82" s="1">
        <f t="shared" ca="1" si="16"/>
        <v>736</v>
      </c>
      <c r="F82" s="8">
        <f t="shared" si="17"/>
        <v>180</v>
      </c>
      <c r="G82" s="9">
        <f t="shared" si="10"/>
        <v>300</v>
      </c>
      <c r="H82" s="8">
        <f t="shared" ca="1" si="18"/>
        <v>81</v>
      </c>
      <c r="I82" s="8">
        <f t="shared" ca="1" si="19"/>
        <v>81</v>
      </c>
      <c r="J82" s="9">
        <f t="shared" ca="1" si="13"/>
        <v>81</v>
      </c>
      <c r="K82" s="9">
        <f t="shared" ca="1" si="14"/>
        <v>81</v>
      </c>
    </row>
    <row r="83" spans="1:11" x14ac:dyDescent="0.25">
      <c r="A83" s="2">
        <v>82</v>
      </c>
      <c r="D83" s="1">
        <f t="shared" ca="1" si="15"/>
        <v>849.28125</v>
      </c>
      <c r="E83" s="1">
        <f t="shared" ca="1" si="16"/>
        <v>745</v>
      </c>
      <c r="F83" s="8">
        <f t="shared" si="17"/>
        <v>180</v>
      </c>
      <c r="G83" s="9">
        <f t="shared" si="10"/>
        <v>300</v>
      </c>
      <c r="H83" s="8">
        <f t="shared" ca="1" si="18"/>
        <v>82</v>
      </c>
      <c r="I83" s="8">
        <f t="shared" ca="1" si="19"/>
        <v>82</v>
      </c>
      <c r="J83" s="9">
        <f t="shared" ca="1" si="13"/>
        <v>82</v>
      </c>
      <c r="K83" s="9">
        <f t="shared" ca="1" si="14"/>
        <v>82</v>
      </c>
    </row>
    <row r="84" spans="1:11" x14ac:dyDescent="0.25">
      <c r="A84" s="2">
        <v>83</v>
      </c>
      <c r="D84" s="1">
        <f t="shared" ca="1" si="15"/>
        <v>859.75</v>
      </c>
      <c r="E84" s="1">
        <f t="shared" ca="1" si="16"/>
        <v>754</v>
      </c>
      <c r="F84" s="8">
        <f t="shared" si="17"/>
        <v>180</v>
      </c>
      <c r="G84" s="9">
        <f t="shared" si="10"/>
        <v>300</v>
      </c>
      <c r="H84" s="8">
        <f t="shared" ca="1" si="18"/>
        <v>83</v>
      </c>
      <c r="I84" s="8">
        <f t="shared" ca="1" si="19"/>
        <v>83</v>
      </c>
      <c r="J84" s="9">
        <f t="shared" ca="1" si="13"/>
        <v>83</v>
      </c>
      <c r="K84" s="9">
        <f t="shared" ca="1" si="14"/>
        <v>83</v>
      </c>
    </row>
    <row r="85" spans="1:11" x14ac:dyDescent="0.25">
      <c r="A85" s="2">
        <v>84</v>
      </c>
      <c r="D85" s="1">
        <f t="shared" ca="1" si="15"/>
        <v>870.21875</v>
      </c>
      <c r="E85" s="1">
        <f t="shared" ca="1" si="16"/>
        <v>763</v>
      </c>
      <c r="F85" s="8">
        <f t="shared" si="17"/>
        <v>180</v>
      </c>
      <c r="G85" s="9">
        <f t="shared" ref="G85" si="20">G84</f>
        <v>300</v>
      </c>
      <c r="H85" s="8">
        <f t="shared" ca="1" si="18"/>
        <v>84</v>
      </c>
      <c r="I85" s="8">
        <f t="shared" ca="1" si="19"/>
        <v>84</v>
      </c>
      <c r="J85" s="9">
        <f t="shared" ca="1" si="13"/>
        <v>84</v>
      </c>
      <c r="K85" s="9">
        <f t="shared" ca="1" si="14"/>
        <v>84</v>
      </c>
    </row>
    <row r="86" spans="1:11" x14ac:dyDescent="0.25">
      <c r="H86" s="13"/>
      <c r="I86" s="13"/>
      <c r="J86" s="13"/>
      <c r="K86" s="13"/>
    </row>
    <row r="87" spans="1:11" x14ac:dyDescent="0.25">
      <c r="H87" s="13"/>
      <c r="I87" s="13"/>
      <c r="J87" s="13"/>
      <c r="K87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5" zoomScale="90" zoomScaleNormal="90" workbookViewId="0">
      <selection activeCell="A6" sqref="A6"/>
    </sheetView>
  </sheetViews>
  <sheetFormatPr baseColWidth="10" defaultRowHeight="15" x14ac:dyDescent="0.25"/>
  <cols>
    <col min="1" max="1" width="14.140625" bestFit="1" customWidth="1"/>
    <col min="4" max="4" width="14.85546875" bestFit="1" customWidth="1"/>
    <col min="5" max="5" width="16.140625" bestFit="1" customWidth="1"/>
    <col min="6" max="6" width="17.140625" bestFit="1" customWidth="1"/>
    <col min="7" max="7" width="11.5703125" customWidth="1"/>
  </cols>
  <sheetData>
    <row r="1" spans="1:7" x14ac:dyDescent="0.25">
      <c r="A1" s="3" t="s">
        <v>8</v>
      </c>
      <c r="B1" s="10">
        <f>B3-B4</f>
        <v>9</v>
      </c>
      <c r="E1" s="5" t="s">
        <v>16</v>
      </c>
      <c r="F1" s="5" t="s">
        <v>17</v>
      </c>
      <c r="G1" s="5" t="s">
        <v>12</v>
      </c>
    </row>
    <row r="2" spans="1:7" ht="26.25" x14ac:dyDescent="0.4">
      <c r="A2" s="3" t="s">
        <v>9</v>
      </c>
      <c r="B2" s="10">
        <f>B3+B4</f>
        <v>11</v>
      </c>
      <c r="D2" s="12" t="s">
        <v>10</v>
      </c>
      <c r="E2" s="11">
        <f ca="1">MIN(Sprints!H13:H85)</f>
        <v>19</v>
      </c>
      <c r="F2" s="11">
        <f ca="1">MIN(Sprints!I13:I85)</f>
        <v>20</v>
      </c>
      <c r="G2" s="17">
        <f ca="1">F2-E2</f>
        <v>1</v>
      </c>
    </row>
    <row r="3" spans="1:7" ht="26.25" x14ac:dyDescent="0.4">
      <c r="A3" s="3" t="s">
        <v>13</v>
      </c>
      <c r="B3" s="18">
        <v>10</v>
      </c>
      <c r="D3" s="12" t="s">
        <v>11</v>
      </c>
      <c r="E3" s="11">
        <f ca="1">MIN(Sprints!J14:J86)</f>
        <v>30</v>
      </c>
      <c r="F3" s="11">
        <f ca="1">MIN(Sprints!K14:K86)</f>
        <v>33</v>
      </c>
      <c r="G3" s="17">
        <f ca="1">F3-E3</f>
        <v>3</v>
      </c>
    </row>
    <row r="4" spans="1:7" ht="18.75" x14ac:dyDescent="0.3">
      <c r="A4" s="3" t="s">
        <v>14</v>
      </c>
      <c r="B4" s="18">
        <v>1</v>
      </c>
    </row>
    <row r="5" spans="1:7" x14ac:dyDescent="0.25">
      <c r="B5" t="s">
        <v>18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Sprints</vt:lpstr>
      <vt:lpstr>Projection</vt:lpstr>
    </vt:vector>
  </TitlesOfParts>
  <Company>PEUGEOT CITROEN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GUIETTE - E542323</dc:creator>
  <cp:lastModifiedBy>THIERRY GUIETTE - E542323</cp:lastModifiedBy>
  <dcterms:created xsi:type="dcterms:W3CDTF">2018-08-10T12:40:02Z</dcterms:created>
  <dcterms:modified xsi:type="dcterms:W3CDTF">2018-10-22T12:52:17Z</dcterms:modified>
</cp:coreProperties>
</file>